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Public\Transportation\TIP\2027\TIP Amendments\"/>
    </mc:Choice>
  </mc:AlternateContent>
  <xr:revisionPtr revIDLastSave="0" documentId="13_ncr:1_{BCC27EEC-0D1B-4C4F-9E4C-6A58C4333810}" xr6:coauthVersionLast="47" xr6:coauthVersionMax="47" xr10:uidLastSave="{00000000-0000-0000-0000-000000000000}"/>
  <bookViews>
    <workbookView xWindow="-120" yWindow="-120" windowWidth="29040" windowHeight="15720" tabRatio="998" xr2:uid="{00000000-000D-0000-FFFF-FFFF00000000}"/>
  </bookViews>
  <sheets>
    <sheet name="Amend Existing Project" sheetId="4" r:id="rId1"/>
    <sheet name="Add New Project" sheetId="6" r:id="rId2"/>
  </sheets>
  <definedNames>
    <definedName name="_xlnm.Print_Area" localSheetId="1">'Add New Project'!$A$1:$I$40</definedName>
    <definedName name="_xlnm.Print_Area" localSheetId="0">'Amend Existing Project'!$A$1:$I$38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6" i="4" l="1"/>
  <c r="C57" i="4" s="1"/>
  <c r="H46" i="4"/>
  <c r="C56" i="4" s="1"/>
  <c r="G46" i="4"/>
  <c r="C55" i="4" s="1"/>
  <c r="F46" i="4"/>
  <c r="C54" i="4" s="1"/>
  <c r="E46" i="4"/>
  <c r="C53" i="4" s="1"/>
  <c r="D46" i="4"/>
  <c r="C52" i="4" s="1"/>
  <c r="C46" i="4"/>
  <c r="C51" i="4" s="1"/>
  <c r="J41" i="4"/>
  <c r="J42" i="4"/>
  <c r="J43" i="4"/>
  <c r="J44" i="4"/>
  <c r="J45" i="4"/>
  <c r="I37" i="4"/>
  <c r="B57" i="4" s="1"/>
  <c r="H37" i="4"/>
  <c r="B56" i="4" s="1"/>
  <c r="G37" i="4"/>
  <c r="B55" i="4" s="1"/>
  <c r="F37" i="4"/>
  <c r="B54" i="4" s="1"/>
  <c r="E37" i="4"/>
  <c r="B53" i="4" s="1"/>
  <c r="D37" i="4"/>
  <c r="B52" i="4" s="1"/>
  <c r="C37" i="4"/>
  <c r="B51" i="4" s="1"/>
  <c r="J32" i="4"/>
  <c r="J33" i="4"/>
  <c r="J34" i="4"/>
  <c r="J35" i="4"/>
  <c r="J36" i="4"/>
  <c r="I29" i="6"/>
  <c r="H29" i="6"/>
  <c r="G29" i="6"/>
  <c r="F29" i="6"/>
  <c r="E29" i="6"/>
  <c r="D29" i="6"/>
  <c r="C29" i="6"/>
  <c r="J24" i="6"/>
  <c r="J25" i="6"/>
  <c r="J26" i="6"/>
  <c r="J27" i="6"/>
  <c r="J28" i="6"/>
  <c r="D53" i="4" l="1"/>
  <c r="D51" i="4"/>
  <c r="D55" i="4"/>
  <c r="D54" i="4"/>
  <c r="J37" i="4"/>
  <c r="B58" i="4" s="1"/>
  <c r="D57" i="4"/>
  <c r="D56" i="4"/>
  <c r="J29" i="6"/>
  <c r="D52" i="4"/>
  <c r="J46" i="4"/>
  <c r="C58" i="4" s="1"/>
  <c r="D58" i="4" l="1"/>
  <c r="J6" i="4"/>
</calcChain>
</file>

<file path=xl/sharedStrings.xml><?xml version="1.0" encoding="utf-8"?>
<sst xmlns="http://schemas.openxmlformats.org/spreadsheetml/2006/main" count="130" uniqueCount="70">
  <si>
    <t>New Project Submittal Form</t>
  </si>
  <si>
    <t>Previously Programmed</t>
  </si>
  <si>
    <t>Project Amending Submittal Form</t>
  </si>
  <si>
    <t>Project Funding</t>
  </si>
  <si>
    <t>FY 27</t>
  </si>
  <si>
    <t>FY 28</t>
  </si>
  <si>
    <t>FY 29</t>
  </si>
  <si>
    <t>2027-2031 Transportation Improvement Program</t>
  </si>
  <si>
    <t>Federal source -</t>
  </si>
  <si>
    <t>FY 30</t>
  </si>
  <si>
    <t>FY 31</t>
  </si>
  <si>
    <t>TIP ID*</t>
  </si>
  <si>
    <t>STIP ID</t>
  </si>
  <si>
    <t>Project Name*</t>
  </si>
  <si>
    <t>Sponsor*</t>
  </si>
  <si>
    <t>Open to Public?</t>
  </si>
  <si>
    <t>Project location(s) (summary)</t>
  </si>
  <si>
    <t>County(ies)</t>
  </si>
  <si>
    <t>Project Limits - Begin</t>
  </si>
  <si>
    <t>End</t>
  </si>
  <si>
    <t>Improvement Scope*</t>
  </si>
  <si>
    <t>Measure</t>
  </si>
  <si>
    <t>Impacted? (Yes/No)</t>
  </si>
  <si>
    <t>Notes (optional)</t>
  </si>
  <si>
    <t>Bridge condition</t>
  </si>
  <si>
    <t>No</t>
  </si>
  <si>
    <t>Congestion</t>
  </si>
  <si>
    <t>Freight Reliability</t>
  </si>
  <si>
    <t>Pavement Condition</t>
  </si>
  <si>
    <t>Safety</t>
  </si>
  <si>
    <t>Funding Source</t>
  </si>
  <si>
    <t>Type</t>
  </si>
  <si>
    <t>Future</t>
  </si>
  <si>
    <t>Row Total</t>
  </si>
  <si>
    <t>State source -</t>
  </si>
  <si>
    <t>Local source -</t>
  </si>
  <si>
    <t>Grand Total</t>
  </si>
  <si>
    <t>Amendment Date*</t>
  </si>
  <si>
    <t>Submitted By</t>
  </si>
  <si>
    <t>Reason</t>
  </si>
  <si>
    <t>Selected? (Yes/No)</t>
  </si>
  <si>
    <t>Details / Notes</t>
  </si>
  <si>
    <t>Awarded new funding (type?)</t>
  </si>
  <si>
    <t>Adjusted funding between TIP years</t>
  </si>
  <si>
    <t>Cancel / drop project</t>
  </si>
  <si>
    <t>Remove funding</t>
  </si>
  <si>
    <t>Roll forward project and funds</t>
  </si>
  <si>
    <t>Increase project costs</t>
  </si>
  <si>
    <t>Reduce project costs</t>
  </si>
  <si>
    <t>Revise the scope</t>
  </si>
  <si>
    <t>Shift funding between phases within a project</t>
  </si>
  <si>
    <t>Other (describe)</t>
  </si>
  <si>
    <t>Describe changes (scope, limits, funding by year, sources, performance measures, etc.)</t>
  </si>
  <si>
    <t>Metric</t>
  </si>
  <si>
    <t>Change</t>
  </si>
  <si>
    <t>Total Project Cost</t>
  </si>
  <si>
    <t>Total Cost Change</t>
  </si>
  <si>
    <t>Yes</t>
  </si>
  <si>
    <t>👉 Enter information in ENTRY cells (light gray with blue border). Required fields have an asterisk (*). Use dropdowns where provided.</t>
  </si>
  <si>
    <t>Project Basics</t>
  </si>
  <si>
    <t>Amendment Reasons (set Selected = Yes for all that apply)</t>
  </si>
  <si>
    <t>General Amendment Character</t>
  </si>
  <si>
    <t>Existing Funding (current TIP)</t>
  </si>
  <si>
    <t>New Funding (existing + revisions)</t>
  </si>
  <si>
    <t>Summary of Change (New − Existing)</t>
  </si>
  <si>
    <t>Federal Performance Measures Impacted</t>
  </si>
  <si>
    <t>City</t>
  </si>
  <si>
    <t>Transit</t>
  </si>
  <si>
    <t>Existing Funding</t>
  </si>
  <si>
    <t>New Funding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</si>
</sst>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164" formatCode="&quot;$&quot;#,##0"/>
    <numFmt numFmtId="165" formatCode="&quot;$&quot;#,##0;[Red]\-&quot;$&quot;#,##0"/>
  </numFmts>
  <fonts count="9" x14ac:knownFonts="1">
    <font>
      <sz val="10"/>
      <name val="Arial"/>
    </font>
    <font>
      <sz val="8"/>
      <name val="Arial"/>
      <family val="2"/>
    </font>
    <font>
      <b/>
      <sz val="14"/>
      <color rgb="FFFFFFFF"/>
      <name val="Calibri"/>
    </font>
    <font>
      <b/>
      <sz val="11"/>
      <color rgb="FF1F1F1F"/>
      <name val="Calibri"/>
    </font>
    <font>
      <sz val="11"/>
      <color rgb="FF1F1F1F"/>
      <name val="Calibri"/>
    </font>
    <font>
      <i/>
      <sz val="11"/>
      <color rgb="FF1F1F1F"/>
      <name val="Calibri"/>
    </font>
    <font>
      <b/>
      <sz val="18"/>
      <color rgb="FFFFFFFF"/>
      <name val="Calibri"/>
    </font>
    <font>
      <b/>
      <sz val="11"/>
      <color rgb="FF005786"/>
      <name val="Calibri"/>
    </font>
    <font>
      <b/>
      <sz val="11"/>
      <color rgb="FF005786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672F8F"/>
        <bgColor indexed="64"/>
      </patternFill>
    </fill>
    <fill>
      <patternFill patternType="solid">
        <fgColor rgb="FF00578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5F7FA"/>
        <bgColor indexed="64"/>
      </patternFill>
    </fill>
  </fills>
  <borders count="5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8E9194"/>
      </right>
      <top style="thin">
        <color rgb="FF8E9194"/>
      </top>
      <bottom style="thin">
        <color rgb="FF8E9194"/>
      </bottom>
      <diagonal/>
    </border>
    <border>
      <left/>
      <right style="thin">
        <color rgb="FF8E9194"/>
      </right>
      <top style="thin">
        <color rgb="FF8E9194"/>
      </top>
      <bottom/>
      <diagonal/>
    </border>
    <border>
      <left/>
      <right style="thin">
        <color rgb="FF8E9194"/>
      </right>
      <top/>
      <bottom/>
      <diagonal/>
    </border>
    <border>
      <left/>
      <right style="thin">
        <color rgb="FF8E9194"/>
      </right>
      <top/>
      <bottom style="thin">
        <color rgb="FF8E9194"/>
      </bottom>
      <diagonal/>
    </border>
    <border>
      <left/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/>
      <diagonal/>
    </border>
    <border>
      <left/>
      <right/>
      <top/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/>
      <top/>
      <bottom/>
      <diagonal/>
    </border>
    <border>
      <left style="thin">
        <color rgb="FFBFBFBF"/>
      </left>
      <right/>
      <top style="thin">
        <color auto="1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rgb="FF0F75BC"/>
      </left>
      <right style="thin">
        <color rgb="FF0F75BC"/>
      </right>
      <top style="thin">
        <color rgb="FF0F75BC"/>
      </top>
      <bottom style="thin">
        <color rgb="FF0F75BC"/>
      </bottom>
      <diagonal/>
    </border>
    <border>
      <left/>
      <right/>
      <top style="thin">
        <color rgb="FF0F75BC"/>
      </top>
      <bottom/>
      <diagonal/>
    </border>
    <border>
      <left/>
      <right style="thin">
        <color rgb="FF0F75BC"/>
      </right>
      <top style="thin">
        <color rgb="FF0F75BC"/>
      </top>
      <bottom/>
      <diagonal/>
    </border>
    <border>
      <left/>
      <right style="thin">
        <color rgb="FFBFBFBF"/>
      </right>
      <top/>
      <bottom/>
      <diagonal/>
    </border>
    <border>
      <left style="thin">
        <color rgb="FF0F75BC"/>
      </left>
      <right style="thin">
        <color rgb="FF0F75BC"/>
      </right>
      <top style="thin">
        <color rgb="FF0F75BC"/>
      </top>
      <bottom/>
      <diagonal/>
    </border>
    <border>
      <left/>
      <right style="thin">
        <color rgb="FF0F75BC"/>
      </right>
      <top/>
      <bottom/>
      <diagonal/>
    </border>
    <border>
      <left/>
      <right/>
      <top/>
      <bottom style="thin">
        <color rgb="FF0F75BC"/>
      </bottom>
      <diagonal/>
    </border>
    <border>
      <left style="thin">
        <color rgb="FFBFBFBF"/>
      </left>
      <right/>
      <top style="thin">
        <color rgb="FFCBD5E1"/>
      </top>
      <bottom style="thin">
        <color rgb="FFCBD5E1"/>
      </bottom>
      <diagonal/>
    </border>
    <border>
      <left/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0F75BC"/>
      </left>
      <right/>
      <top style="thin">
        <color rgb="FF0F75BC"/>
      </top>
      <bottom style="thin">
        <color rgb="FF0F75BC"/>
      </bottom>
      <diagonal/>
    </border>
    <border>
      <left style="thin">
        <color rgb="FF0F75BC"/>
      </left>
      <right/>
      <top/>
      <bottom style="thin">
        <color rgb="FF0F75BC"/>
      </bottom>
      <diagonal/>
    </border>
    <border>
      <left/>
      <right style="thin">
        <color rgb="FF0F75BC"/>
      </right>
      <top/>
      <bottom style="thin">
        <color rgb="FF0F75BC"/>
      </bottom>
      <diagonal/>
    </border>
    <border>
      <left style="thin">
        <color rgb="FFCBD5E1"/>
      </left>
      <right/>
      <top/>
      <bottom/>
      <diagonal/>
    </border>
    <border>
      <left style="thin">
        <color rgb="FFBFBFBF"/>
      </left>
      <right/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/>
      <diagonal/>
    </border>
    <border>
      <left/>
      <right/>
      <top style="thin">
        <color indexed="64"/>
      </top>
      <bottom style="thin">
        <color rgb="FFBFBFBF"/>
      </bottom>
      <diagonal/>
    </border>
    <border>
      <left/>
      <right style="thin">
        <color indexed="64"/>
      </right>
      <top style="thin">
        <color indexed="64"/>
      </top>
      <bottom style="thin">
        <color rgb="FFBFBFBF"/>
      </bottom>
      <diagonal/>
    </border>
    <border>
      <left style="thin">
        <color rgb="FFBFBFBF"/>
      </left>
      <right style="thin">
        <color rgb="FFCBD5E1"/>
      </right>
      <top/>
      <bottom style="thin">
        <color rgb="FFCBD5E1"/>
      </bottom>
      <diagonal/>
    </border>
    <border>
      <left style="thin">
        <color rgb="FFBFBFBF"/>
      </left>
      <right style="thin">
        <color rgb="FFCBD5E1"/>
      </right>
      <top/>
      <bottom/>
      <diagonal/>
    </border>
    <border>
      <left style="thin">
        <color rgb="FFBFBFBF"/>
      </left>
      <right/>
      <top style="thin">
        <color indexed="64"/>
      </top>
      <bottom style="thin">
        <color rgb="FFBFBFBF"/>
      </bottom>
      <diagonal/>
    </border>
    <border>
      <left style="thin">
        <color rgb="FFCBD5E1"/>
      </left>
      <right style="thin">
        <color rgb="FFBFBFBF"/>
      </right>
      <top style="thin">
        <color rgb="FFCBD5E1"/>
      </top>
      <bottom/>
      <diagonal/>
    </border>
    <border>
      <left style="thin">
        <color rgb="FFCBD5E1"/>
      </left>
      <right style="thin">
        <color rgb="FFBFBFBF"/>
      </right>
      <top/>
      <bottom style="thin">
        <color rgb="FFCBD5E1"/>
      </bottom>
      <diagonal/>
    </border>
    <border>
      <left/>
      <right style="thin">
        <color rgb="FFBFBFBF"/>
      </right>
      <top style="thin">
        <color rgb="FFCBD5E1"/>
      </top>
      <bottom style="thin">
        <color rgb="FFCBD5E1"/>
      </bottom>
      <diagonal/>
    </border>
    <border>
      <left style="thin">
        <color rgb="FFCBD5E1"/>
      </left>
      <right style="thin">
        <color rgb="FFCBD5E1"/>
      </right>
      <top/>
      <bottom style="thin">
        <color rgb="FFBFBFBF"/>
      </bottom>
      <diagonal/>
    </border>
    <border>
      <left style="thin">
        <color rgb="FFBFBFBF"/>
      </left>
      <right style="thin">
        <color rgb="FFCBD5E1"/>
      </right>
      <top/>
      <bottom style="thin">
        <color rgb="FFBFBFBF"/>
      </bottom>
      <diagonal/>
    </border>
    <border>
      <left style="thin">
        <color rgb="FF8E9194"/>
      </left>
      <right style="thin">
        <color rgb="FFBFBFBF"/>
      </right>
      <top/>
      <bottom/>
      <diagonal/>
    </border>
    <border>
      <left style="thin">
        <color rgb="FF8E9194"/>
      </left>
      <right style="thin">
        <color rgb="FFBFBFBF"/>
      </right>
      <top style="thin">
        <color rgb="FF8E9194"/>
      </top>
      <bottom/>
      <diagonal/>
    </border>
    <border>
      <left/>
      <right style="thin">
        <color rgb="FFBFBFBF"/>
      </right>
      <top style="thin">
        <color rgb="FF8E9194"/>
      </top>
      <bottom/>
      <diagonal/>
    </border>
    <border>
      <left style="thin">
        <color rgb="FFCBD5E1"/>
      </left>
      <right style="thin">
        <color rgb="FFBFBFBF"/>
      </right>
      <top style="thin">
        <color rgb="FFCBD5E1"/>
      </top>
      <bottom style="thin">
        <color rgb="FFBFBFBF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BD5E1"/>
      </left>
      <right style="thin">
        <color rgb="FFBFBFBF"/>
      </right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0F75BC"/>
      </left>
      <right/>
      <top style="thin">
        <color rgb="FF0F75BC"/>
      </top>
      <bottom/>
      <diagonal/>
    </border>
    <border>
      <left style="thin">
        <color rgb="FF0F75BC"/>
      </left>
      <right/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2" borderId="17" xfId="0" applyFont="1" applyFill="1" applyBorder="1" applyAlignment="1" applyProtection="1">
      <alignment horizontal="left" vertical="center" wrapText="1" indent="1"/>
      <protection locked="0"/>
    </xf>
    <xf numFmtId="0" fontId="4" fillId="2" borderId="26" xfId="0" applyFont="1" applyFill="1" applyBorder="1" applyAlignment="1" applyProtection="1">
      <alignment horizontal="center" vertical="center" wrapText="1"/>
      <protection locked="0"/>
    </xf>
    <xf numFmtId="0" fontId="4" fillId="2" borderId="26" xfId="0" applyFont="1" applyFill="1" applyBorder="1" applyAlignment="1" applyProtection="1">
      <alignment horizontal="left" vertical="center" wrapText="1" indent="1"/>
      <protection locked="0"/>
    </xf>
    <xf numFmtId="0" fontId="4" fillId="2" borderId="17" xfId="0" applyFont="1" applyFill="1" applyBorder="1" applyAlignment="1" applyProtection="1">
      <alignment horizontal="left" vertical="top" wrapText="1" indent="1"/>
      <protection locked="0"/>
    </xf>
    <xf numFmtId="0" fontId="0" fillId="0" borderId="0" xfId="0" applyAlignment="1">
      <alignment vertical="center" wrapText="1"/>
    </xf>
    <xf numFmtId="41" fontId="4" fillId="2" borderId="17" xfId="0" applyNumberFormat="1" applyFont="1" applyFill="1" applyBorder="1" applyAlignment="1" applyProtection="1">
      <alignment horizontal="left" vertical="center" wrapText="1" indent="1"/>
      <protection locked="0"/>
    </xf>
    <xf numFmtId="0" fontId="4" fillId="5" borderId="24" xfId="0" applyFont="1" applyFill="1" applyBorder="1" applyAlignment="1">
      <alignment horizontal="left" vertical="center" wrapText="1" indent="1"/>
    </xf>
    <xf numFmtId="41" fontId="3" fillId="5" borderId="39" xfId="0" applyNumberFormat="1" applyFont="1" applyFill="1" applyBorder="1" applyAlignment="1">
      <alignment horizontal="left" vertical="center" wrapText="1"/>
    </xf>
    <xf numFmtId="41" fontId="3" fillId="5" borderId="45" xfId="0" applyNumberFormat="1" applyFont="1" applyFill="1" applyBorder="1" applyAlignment="1">
      <alignment horizontal="left" vertical="center" wrapText="1"/>
    </xf>
    <xf numFmtId="0" fontId="4" fillId="5" borderId="14" xfId="0" applyFont="1" applyFill="1" applyBorder="1" applyAlignment="1">
      <alignment horizontal="left" vertical="center" wrapText="1"/>
    </xf>
    <xf numFmtId="0" fontId="4" fillId="5" borderId="0" xfId="0" applyFont="1" applyFill="1" applyAlignment="1">
      <alignment horizontal="left" vertical="center" wrapText="1"/>
    </xf>
    <xf numFmtId="0" fontId="4" fillId="5" borderId="20" xfId="0" applyFont="1" applyFill="1" applyBorder="1" applyAlignment="1">
      <alignment horizontal="left" vertical="center" wrapText="1"/>
    </xf>
    <xf numFmtId="0" fontId="3" fillId="5" borderId="14" xfId="0" applyFont="1" applyFill="1" applyBorder="1" applyAlignment="1">
      <alignment horizontal="left" vertical="center" wrapText="1"/>
    </xf>
    <xf numFmtId="0" fontId="3" fillId="5" borderId="0" xfId="0" applyFont="1" applyFill="1" applyAlignment="1">
      <alignment horizontal="center" vertical="center" wrapText="1"/>
    </xf>
    <xf numFmtId="0" fontId="4" fillId="5" borderId="7" xfId="0" applyFont="1" applyFill="1" applyBorder="1" applyAlignment="1">
      <alignment horizontal="left" vertical="center" wrapText="1"/>
    </xf>
    <xf numFmtId="0" fontId="4" fillId="5" borderId="42" xfId="0" applyFont="1" applyFill="1" applyBorder="1" applyAlignment="1">
      <alignment horizontal="left" vertical="center" wrapText="1"/>
    </xf>
    <xf numFmtId="0" fontId="4" fillId="5" borderId="6" xfId="0" applyFont="1" applyFill="1" applyBorder="1" applyAlignment="1">
      <alignment horizontal="left" vertical="center" wrapText="1"/>
    </xf>
    <xf numFmtId="0" fontId="4" fillId="5" borderId="43" xfId="0" applyFont="1" applyFill="1" applyBorder="1" applyAlignment="1">
      <alignment horizontal="left" vertical="center" wrapText="1"/>
    </xf>
    <xf numFmtId="0" fontId="4" fillId="5" borderId="44" xfId="0" applyFont="1" applyFill="1" applyBorder="1" applyAlignment="1">
      <alignment horizontal="left" vertical="center" wrapText="1"/>
    </xf>
    <xf numFmtId="0" fontId="4" fillId="5" borderId="14" xfId="0" applyFont="1" applyFill="1" applyBorder="1" applyAlignment="1">
      <alignment horizontal="left" vertical="center" wrapText="1" indent="1"/>
    </xf>
    <xf numFmtId="0" fontId="4" fillId="5" borderId="3" xfId="0" applyFont="1" applyFill="1" applyBorder="1" applyAlignment="1">
      <alignment horizontal="left" vertical="center" wrapText="1"/>
    </xf>
    <xf numFmtId="0" fontId="3" fillId="5" borderId="34" xfId="0" applyFont="1" applyFill="1" applyBorder="1" applyAlignment="1">
      <alignment horizontal="center" vertical="center" wrapText="1"/>
    </xf>
    <xf numFmtId="0" fontId="3" fillId="5" borderId="31" xfId="0" applyFont="1" applyFill="1" applyBorder="1" applyAlignment="1">
      <alignment horizontal="center" vertical="center" wrapText="1"/>
    </xf>
    <xf numFmtId="0" fontId="3" fillId="5" borderId="29" xfId="0" applyFont="1" applyFill="1" applyBorder="1" applyAlignment="1">
      <alignment horizontal="center" vertical="center" wrapText="1"/>
    </xf>
    <xf numFmtId="0" fontId="4" fillId="5" borderId="0" xfId="0" applyFont="1" applyFill="1" applyAlignment="1">
      <alignment horizontal="left" vertical="center"/>
    </xf>
    <xf numFmtId="0" fontId="4" fillId="5" borderId="20" xfId="0" applyFont="1" applyFill="1" applyBorder="1" applyAlignment="1">
      <alignment horizontal="left" vertical="center"/>
    </xf>
    <xf numFmtId="0" fontId="4" fillId="5" borderId="30" xfId="0" applyFont="1" applyFill="1" applyBorder="1" applyAlignment="1">
      <alignment horizontal="left" vertical="center" wrapText="1" indent="1"/>
    </xf>
    <xf numFmtId="0" fontId="3" fillId="5" borderId="35" xfId="0" applyFont="1" applyFill="1" applyBorder="1" applyAlignment="1">
      <alignment horizontal="center" vertical="center" wrapText="1"/>
    </xf>
    <xf numFmtId="0" fontId="3" fillId="5" borderId="31" xfId="0" applyFont="1" applyFill="1" applyBorder="1" applyAlignment="1">
      <alignment horizontal="center" vertical="center"/>
    </xf>
    <xf numFmtId="0" fontId="3" fillId="5" borderId="38" xfId="0" applyFont="1" applyFill="1" applyBorder="1" applyAlignment="1">
      <alignment horizontal="center" vertical="center"/>
    </xf>
    <xf numFmtId="164" fontId="3" fillId="5" borderId="41" xfId="0" applyNumberFormat="1" applyFont="1" applyFill="1" applyBorder="1" applyAlignment="1">
      <alignment horizontal="left" vertical="center" wrapText="1" indent="1"/>
    </xf>
    <xf numFmtId="164" fontId="3" fillId="5" borderId="40" xfId="0" applyNumberFormat="1" applyFont="1" applyFill="1" applyBorder="1" applyAlignment="1">
      <alignment horizontal="left" vertical="center" wrapText="1"/>
    </xf>
    <xf numFmtId="41" fontId="3" fillId="5" borderId="40" xfId="0" applyNumberFormat="1" applyFont="1" applyFill="1" applyBorder="1" applyAlignment="1">
      <alignment horizontal="left" vertical="center" wrapText="1"/>
    </xf>
    <xf numFmtId="0" fontId="3" fillId="5" borderId="0" xfId="0" applyFont="1" applyFill="1" applyAlignment="1">
      <alignment horizontal="left" vertical="center" wrapText="1"/>
    </xf>
    <xf numFmtId="41" fontId="3" fillId="5" borderId="47" xfId="0" applyNumberFormat="1" applyFont="1" applyFill="1" applyBorder="1" applyAlignment="1">
      <alignment horizontal="left" vertical="center" wrapText="1"/>
    </xf>
    <xf numFmtId="0" fontId="3" fillId="5" borderId="34" xfId="0" applyFont="1" applyFill="1" applyBorder="1" applyAlignment="1">
      <alignment horizontal="left" vertical="center" wrapText="1" indent="1"/>
    </xf>
    <xf numFmtId="0" fontId="3" fillId="5" borderId="31" xfId="0" applyFont="1" applyFill="1" applyBorder="1" applyAlignment="1">
      <alignment horizontal="left" vertical="center" wrapText="1"/>
    </xf>
    <xf numFmtId="0" fontId="3" fillId="5" borderId="29" xfId="0" applyFont="1" applyFill="1" applyBorder="1" applyAlignment="1">
      <alignment horizontal="left" vertical="center" wrapText="1"/>
    </xf>
    <xf numFmtId="0" fontId="3" fillId="5" borderId="14" xfId="0" applyFont="1" applyFill="1" applyBorder="1" applyAlignment="1">
      <alignment horizontal="left" vertical="top" wrapText="1" indent="1"/>
    </xf>
    <xf numFmtId="164" fontId="3" fillId="5" borderId="35" xfId="0" applyNumberFormat="1" applyFont="1" applyFill="1" applyBorder="1" applyAlignment="1">
      <alignment horizontal="left" vertical="center" wrapText="1" indent="1"/>
    </xf>
    <xf numFmtId="164" fontId="3" fillId="5" borderId="31" xfId="0" applyNumberFormat="1" applyFont="1" applyFill="1" applyBorder="1" applyAlignment="1">
      <alignment horizontal="left" vertical="center" wrapText="1"/>
    </xf>
    <xf numFmtId="41" fontId="3" fillId="5" borderId="31" xfId="0" applyNumberFormat="1" applyFont="1" applyFill="1" applyBorder="1" applyAlignment="1">
      <alignment horizontal="left" vertical="center" wrapText="1"/>
    </xf>
    <xf numFmtId="41" fontId="3" fillId="5" borderId="37" xfId="0" applyNumberFormat="1" applyFont="1" applyFill="1" applyBorder="1" applyAlignment="1">
      <alignment horizontal="left" vertical="center" wrapText="1"/>
    </xf>
    <xf numFmtId="0" fontId="3" fillId="5" borderId="0" xfId="0" applyFont="1" applyFill="1" applyAlignment="1">
      <alignment horizontal="left" vertical="center"/>
    </xf>
    <xf numFmtId="0" fontId="3" fillId="5" borderId="4" xfId="0" applyFont="1" applyFill="1" applyBorder="1" applyAlignment="1">
      <alignment horizontal="left" vertical="center"/>
    </xf>
    <xf numFmtId="0" fontId="4" fillId="5" borderId="15" xfId="0" applyFont="1" applyFill="1" applyBorder="1" applyAlignment="1">
      <alignment horizontal="left" vertical="center" wrapText="1" indent="1"/>
    </xf>
    <xf numFmtId="41" fontId="4" fillId="5" borderId="1" xfId="0" applyNumberFormat="1" applyFont="1" applyFill="1" applyBorder="1" applyAlignment="1">
      <alignment horizontal="left" vertical="center" wrapText="1"/>
    </xf>
    <xf numFmtId="41" fontId="4" fillId="5" borderId="2" xfId="0" applyNumberFormat="1" applyFont="1" applyFill="1" applyBorder="1" applyAlignment="1">
      <alignment horizontal="left" vertical="center" wrapText="1"/>
    </xf>
    <xf numFmtId="0" fontId="3" fillId="5" borderId="36" xfId="0" applyFont="1" applyFill="1" applyBorder="1" applyAlignment="1">
      <alignment horizontal="left" vertical="center" wrapText="1" indent="1"/>
    </xf>
    <xf numFmtId="41" fontId="3" fillId="5" borderId="32" xfId="0" applyNumberFormat="1" applyFont="1" applyFill="1" applyBorder="1" applyAlignment="1">
      <alignment horizontal="left" vertical="center" wrapText="1"/>
    </xf>
    <xf numFmtId="41" fontId="3" fillId="5" borderId="33" xfId="0" applyNumberFormat="1" applyFont="1" applyFill="1" applyBorder="1" applyAlignment="1">
      <alignment horizontal="left" vertical="center" wrapText="1"/>
    </xf>
    <xf numFmtId="0" fontId="4" fillId="5" borderId="12" xfId="0" applyFont="1" applyFill="1" applyBorder="1" applyAlignment="1">
      <alignment horizontal="left" vertical="center" wrapText="1"/>
    </xf>
    <xf numFmtId="0" fontId="4" fillId="5" borderId="13" xfId="0" applyFont="1" applyFill="1" applyBorder="1" applyAlignment="1">
      <alignment horizontal="left" vertical="center" wrapText="1"/>
    </xf>
    <xf numFmtId="0" fontId="5" fillId="5" borderId="10" xfId="0" applyFont="1" applyFill="1" applyBorder="1" applyAlignment="1">
      <alignment horizontal="left" vertical="center"/>
    </xf>
    <xf numFmtId="0" fontId="3" fillId="5" borderId="10" xfId="0" applyFont="1" applyFill="1" applyBorder="1" applyAlignment="1">
      <alignment horizontal="left" vertical="center" indent="1"/>
    </xf>
    <xf numFmtId="0" fontId="4" fillId="5" borderId="6" xfId="0" applyFont="1" applyFill="1" applyBorder="1" applyAlignment="1">
      <alignment horizontal="left" vertical="center"/>
    </xf>
    <xf numFmtId="0" fontId="4" fillId="5" borderId="5" xfId="0" applyFont="1" applyFill="1" applyBorder="1" applyAlignment="1">
      <alignment horizontal="left" vertical="center"/>
    </xf>
    <xf numFmtId="0" fontId="3" fillId="5" borderId="16" xfId="0" applyFont="1" applyFill="1" applyBorder="1" applyAlignment="1">
      <alignment horizontal="left" vertical="center" indent="1"/>
    </xf>
    <xf numFmtId="165" fontId="3" fillId="5" borderId="25" xfId="0" applyNumberFormat="1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left" vertical="center"/>
    </xf>
    <xf numFmtId="0" fontId="4" fillId="5" borderId="8" xfId="0" applyFont="1" applyFill="1" applyBorder="1" applyAlignment="1">
      <alignment horizontal="left" vertical="center"/>
    </xf>
    <xf numFmtId="0" fontId="7" fillId="7" borderId="48" xfId="0" applyFont="1" applyFill="1" applyBorder="1" applyAlignment="1">
      <alignment horizontal="left" vertical="center" wrapText="1" indent="1"/>
    </xf>
    <xf numFmtId="0" fontId="7" fillId="7" borderId="49" xfId="0" applyFont="1" applyFill="1" applyBorder="1" applyAlignment="1">
      <alignment horizontal="left" vertical="center" wrapText="1" indent="1"/>
    </xf>
    <xf numFmtId="0" fontId="4" fillId="2" borderId="51" xfId="0" applyFont="1" applyFill="1" applyBorder="1" applyAlignment="1" applyProtection="1">
      <alignment horizontal="center" vertical="top" wrapText="1"/>
      <protection locked="0"/>
    </xf>
    <xf numFmtId="0" fontId="4" fillId="2" borderId="18" xfId="0" applyFont="1" applyFill="1" applyBorder="1" applyAlignment="1" applyProtection="1">
      <alignment horizontal="center" vertical="top" wrapText="1"/>
      <protection locked="0"/>
    </xf>
    <xf numFmtId="0" fontId="4" fillId="2" borderId="19" xfId="0" applyFont="1" applyFill="1" applyBorder="1" applyAlignment="1" applyProtection="1">
      <alignment horizontal="center" vertical="top" wrapText="1"/>
      <protection locked="0"/>
    </xf>
    <xf numFmtId="0" fontId="4" fillId="2" borderId="52" xfId="0" applyFont="1" applyFill="1" applyBorder="1" applyAlignment="1" applyProtection="1">
      <alignment horizontal="center" vertical="top" wrapText="1"/>
      <protection locked="0"/>
    </xf>
    <xf numFmtId="0" fontId="4" fillId="2" borderId="0" xfId="0" applyFont="1" applyFill="1" applyAlignment="1">
      <alignment horizontal="center" vertical="top" wrapText="1"/>
    </xf>
    <xf numFmtId="0" fontId="4" fillId="2" borderId="22" xfId="0" applyFont="1" applyFill="1" applyBorder="1" applyAlignment="1">
      <alignment horizontal="center" vertical="top" wrapText="1"/>
    </xf>
    <xf numFmtId="0" fontId="4" fillId="2" borderId="27" xfId="0" applyFont="1" applyFill="1" applyBorder="1" applyAlignment="1" applyProtection="1">
      <alignment horizontal="center" vertical="top" wrapText="1"/>
      <protection locked="0"/>
    </xf>
    <xf numFmtId="0" fontId="4" fillId="2" borderId="23" xfId="0" applyFont="1" applyFill="1" applyBorder="1" applyAlignment="1">
      <alignment horizontal="center" vertical="top" wrapText="1"/>
    </xf>
    <xf numFmtId="0" fontId="4" fillId="2" borderId="28" xfId="0" applyFont="1" applyFill="1" applyBorder="1" applyAlignment="1">
      <alignment horizontal="center" vertical="top" wrapText="1"/>
    </xf>
    <xf numFmtId="0" fontId="7" fillId="7" borderId="48" xfId="0" applyFont="1" applyFill="1" applyBorder="1" applyAlignment="1">
      <alignment horizontal="center" vertical="center" wrapText="1"/>
    </xf>
    <xf numFmtId="0" fontId="7" fillId="7" borderId="50" xfId="0" applyFont="1" applyFill="1" applyBorder="1" applyAlignment="1">
      <alignment horizontal="center" vertical="center" wrapText="1"/>
    </xf>
    <xf numFmtId="0" fontId="8" fillId="7" borderId="48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5" fillId="6" borderId="46" xfId="0" applyFont="1" applyFill="1" applyBorder="1" applyAlignment="1">
      <alignment horizontal="center" vertical="center" wrapText="1"/>
    </xf>
    <xf numFmtId="0" fontId="7" fillId="7" borderId="48" xfId="0" applyFont="1" applyFill="1" applyBorder="1" applyAlignment="1">
      <alignment horizontal="center" vertical="center"/>
    </xf>
    <xf numFmtId="0" fontId="7" fillId="7" borderId="49" xfId="0" applyFont="1" applyFill="1" applyBorder="1" applyAlignment="1">
      <alignment horizontal="center" vertical="center"/>
    </xf>
    <xf numFmtId="0" fontId="4" fillId="2" borderId="21" xfId="0" applyFont="1" applyFill="1" applyBorder="1" applyAlignment="1" applyProtection="1">
      <alignment horizontal="left" vertical="center" wrapText="1" indent="1"/>
      <protection locked="0"/>
    </xf>
    <xf numFmtId="0" fontId="4" fillId="2" borderId="17" xfId="0" applyFont="1" applyFill="1" applyBorder="1" applyAlignment="1" applyProtection="1">
      <alignment horizontal="left" vertical="center" wrapText="1" indent="1"/>
      <protection locked="0"/>
    </xf>
  </cellXfs>
  <cellStyles count="1">
    <cellStyle name="Normal" xfId="0" builtinId="0"/>
  </cellStyles>
  <dxfs count="9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F1F1F"/>
        <name val="Calibri"/>
        <scheme val="none"/>
      </font>
      <numFmt numFmtId="166" formatCode="&quot;$&quot;#,##0;\(&quot;$&quot;#,##0\)"/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CBD5E1"/>
        </left>
        <right style="thin">
          <color rgb="FFBFBFBF"/>
        </right>
        <top style="thin">
          <color rgb="FFCBD5E1"/>
        </top>
        <bottom style="thin">
          <color rgb="FFBFBFBF"/>
        </bottom>
      </border>
      <protection locked="1" hidden="0"/>
    </dxf>
    <dxf>
      <font>
        <b/>
        <sz val="11"/>
        <color rgb="FF1F1F1F"/>
        <name val="Calibri"/>
      </font>
      <numFmt numFmtId="33" formatCode="_(* #,##0_);_(* \(#,##0\);_(* &quot;-&quot;_);_(@_)"/>
      <fill>
        <patternFill patternType="solid">
          <fgColor indexed="64"/>
          <bgColor rgb="FFFFFFFF"/>
        </patternFill>
      </fill>
      <alignment horizontal="left" vertical="center" wrapText="1" shrinkToFit="0"/>
      <border diagonalUp="0" diagonalDown="0">
        <left style="thin">
          <color rgb="FFCBD5E1"/>
        </left>
        <right/>
        <top style="thin">
          <color rgb="FFCBD5E1"/>
        </top>
        <bottom style="thin">
          <color rgb="FFCBD5E1"/>
        </bottom>
        <vertical style="thin">
          <color rgb="FFCBD5E1"/>
        </vertical>
        <horizontal style="thin">
          <color rgb="FFCBD5E1"/>
        </horizontal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F1F1F"/>
        <name val="Calibri"/>
        <scheme val="none"/>
      </font>
      <numFmt numFmtId="166" formatCode="&quot;$&quot;#,##0;\(&quot;$&quot;#,##0\)"/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CBD5E1"/>
        </left>
        <right style="thin">
          <color rgb="FFCBD5E1"/>
        </right>
        <top/>
        <bottom style="thin">
          <color rgb="FFBFBFBF"/>
        </bottom>
      </border>
      <protection locked="1" hidden="0"/>
    </dxf>
    <dxf>
      <font>
        <b val="0"/>
        <sz val="11"/>
        <color rgb="FF1F1F1F"/>
        <name val="Calibri"/>
      </font>
      <numFmt numFmtId="33" formatCode="_(* #,##0_);_(* \(#,##0\);_(* &quot;-&quot;_);_(@_)"/>
      <fill>
        <patternFill patternType="solid">
          <fgColor indexed="64"/>
          <bgColor rgb="FFF2F2F2"/>
        </patternFill>
      </fill>
      <alignment horizontal="left" vertical="center" wrapText="1" indent="1" shrinkToFit="0"/>
      <border diagonalUp="0" diagonalDown="0">
        <left style="thin">
          <color rgb="FF0F75BC"/>
        </left>
        <right style="thin">
          <color rgb="FF0F75BC"/>
        </right>
        <top style="thin">
          <color rgb="FF0F75BC"/>
        </top>
        <bottom style="thin">
          <color rgb="FF0F75BC"/>
        </bottom>
        <vertical style="thin">
          <color rgb="FF0F75BC"/>
        </vertical>
        <horizontal style="thin">
          <color rgb="FF0F75BC"/>
        </horizontal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F1F1F"/>
        <name val="Calibri"/>
        <scheme val="none"/>
      </font>
      <numFmt numFmtId="166" formatCode="&quot;$&quot;#,##0;\(&quot;$&quot;#,##0\)"/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CBD5E1"/>
        </left>
        <right style="thin">
          <color rgb="FFCBD5E1"/>
        </right>
        <top/>
        <bottom style="thin">
          <color rgb="FFBFBFBF"/>
        </bottom>
      </border>
      <protection locked="1" hidden="0"/>
    </dxf>
    <dxf>
      <font>
        <b val="0"/>
        <sz val="11"/>
        <color rgb="FF1F1F1F"/>
        <name val="Calibri"/>
      </font>
      <numFmt numFmtId="33" formatCode="_(* #,##0_);_(* \(#,##0\);_(* &quot;-&quot;_);_(@_)"/>
      <fill>
        <patternFill patternType="solid">
          <fgColor indexed="64"/>
          <bgColor rgb="FFF2F2F2"/>
        </patternFill>
      </fill>
      <alignment horizontal="left" vertical="center" wrapText="1" indent="1" shrinkToFit="0"/>
      <border diagonalUp="0" diagonalDown="0">
        <left style="thin">
          <color rgb="FF0F75BC"/>
        </left>
        <right style="thin">
          <color rgb="FF0F75BC"/>
        </right>
        <top style="thin">
          <color rgb="FF0F75BC"/>
        </top>
        <bottom style="thin">
          <color rgb="FF0F75BC"/>
        </bottom>
        <vertical style="thin">
          <color rgb="FF0F75BC"/>
        </vertical>
        <horizontal style="thin">
          <color rgb="FF0F75BC"/>
        </horizontal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F1F1F"/>
        <name val="Calibri"/>
        <scheme val="none"/>
      </font>
      <numFmt numFmtId="166" formatCode="&quot;$&quot;#,##0;\(&quot;$&quot;#,##0\)"/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CBD5E1"/>
        </left>
        <right style="thin">
          <color rgb="FFCBD5E1"/>
        </right>
        <top/>
        <bottom style="thin">
          <color rgb="FFBFBFBF"/>
        </bottom>
      </border>
      <protection locked="1" hidden="0"/>
    </dxf>
    <dxf>
      <font>
        <b val="0"/>
        <sz val="11"/>
        <color rgb="FF1F1F1F"/>
        <name val="Calibri"/>
      </font>
      <numFmt numFmtId="33" formatCode="_(* #,##0_);_(* \(#,##0\);_(* &quot;-&quot;_);_(@_)"/>
      <fill>
        <patternFill patternType="solid">
          <fgColor indexed="64"/>
          <bgColor rgb="FFF2F2F2"/>
        </patternFill>
      </fill>
      <alignment horizontal="left" vertical="center" wrapText="1" indent="1" shrinkToFit="0"/>
      <border diagonalUp="0" diagonalDown="0">
        <left style="thin">
          <color rgb="FF0F75BC"/>
        </left>
        <right style="thin">
          <color rgb="FF0F75BC"/>
        </right>
        <top style="thin">
          <color rgb="FF0F75BC"/>
        </top>
        <bottom style="thin">
          <color rgb="FF0F75BC"/>
        </bottom>
        <vertical style="thin">
          <color rgb="FF0F75BC"/>
        </vertical>
        <horizontal style="thin">
          <color rgb="FF0F75BC"/>
        </horizontal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F1F1F"/>
        <name val="Calibri"/>
        <scheme val="none"/>
      </font>
      <numFmt numFmtId="166" formatCode="&quot;$&quot;#,##0;\(&quot;$&quot;#,##0\)"/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CBD5E1"/>
        </left>
        <right style="thin">
          <color rgb="FFCBD5E1"/>
        </right>
        <top/>
        <bottom style="thin">
          <color rgb="FFBFBFBF"/>
        </bottom>
      </border>
      <protection locked="1" hidden="0"/>
    </dxf>
    <dxf>
      <font>
        <b val="0"/>
        <sz val="11"/>
        <color rgb="FF1F1F1F"/>
        <name val="Calibri"/>
      </font>
      <numFmt numFmtId="33" formatCode="_(* #,##0_);_(* \(#,##0\);_(* &quot;-&quot;_);_(@_)"/>
      <fill>
        <patternFill patternType="solid">
          <fgColor indexed="64"/>
          <bgColor rgb="FFF2F2F2"/>
        </patternFill>
      </fill>
      <alignment horizontal="left" vertical="center" wrapText="1" indent="1" shrinkToFit="0"/>
      <border diagonalUp="0" diagonalDown="0">
        <left style="thin">
          <color rgb="FF0F75BC"/>
        </left>
        <right style="thin">
          <color rgb="FF0F75BC"/>
        </right>
        <top style="thin">
          <color rgb="FF0F75BC"/>
        </top>
        <bottom style="thin">
          <color rgb="FF0F75BC"/>
        </bottom>
        <vertical style="thin">
          <color rgb="FF0F75BC"/>
        </vertical>
        <horizontal style="thin">
          <color rgb="FF0F75BC"/>
        </horizontal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F1F1F"/>
        <name val="Calibri"/>
        <scheme val="none"/>
      </font>
      <numFmt numFmtId="166" formatCode="&quot;$&quot;#,##0;\(&quot;$&quot;#,##0\)"/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CBD5E1"/>
        </left>
        <right style="thin">
          <color rgb="FFCBD5E1"/>
        </right>
        <top/>
        <bottom style="thin">
          <color rgb="FFBFBFBF"/>
        </bottom>
      </border>
      <protection locked="1" hidden="0"/>
    </dxf>
    <dxf>
      <font>
        <b val="0"/>
        <sz val="11"/>
        <color rgb="FF1F1F1F"/>
        <name val="Calibri"/>
      </font>
      <numFmt numFmtId="33" formatCode="_(* #,##0_);_(* \(#,##0\);_(* &quot;-&quot;_);_(@_)"/>
      <fill>
        <patternFill patternType="solid">
          <fgColor indexed="64"/>
          <bgColor rgb="FFF2F2F2"/>
        </patternFill>
      </fill>
      <alignment horizontal="left" vertical="center" wrapText="1" indent="1" shrinkToFit="0"/>
      <border diagonalUp="0" diagonalDown="0">
        <left style="thin">
          <color rgb="FF0F75BC"/>
        </left>
        <right style="thin">
          <color rgb="FF0F75BC"/>
        </right>
        <top style="thin">
          <color rgb="FF0F75BC"/>
        </top>
        <bottom style="thin">
          <color rgb="FF0F75BC"/>
        </bottom>
        <vertical style="thin">
          <color rgb="FF0F75BC"/>
        </vertical>
        <horizontal style="thin">
          <color rgb="FF0F75BC"/>
        </horizontal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F1F1F"/>
        <name val="Calibri"/>
        <scheme val="none"/>
      </font>
      <numFmt numFmtId="166" formatCode="&quot;$&quot;#,##0;\(&quot;$&quot;#,##0\)"/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CBD5E1"/>
        </left>
        <right style="thin">
          <color rgb="FFCBD5E1"/>
        </right>
        <top/>
        <bottom style="thin">
          <color rgb="FFBFBFBF"/>
        </bottom>
      </border>
      <protection locked="1" hidden="0"/>
    </dxf>
    <dxf>
      <font>
        <b val="0"/>
        <sz val="11"/>
        <color rgb="FF1F1F1F"/>
        <name val="Calibri"/>
      </font>
      <numFmt numFmtId="33" formatCode="_(* #,##0_);_(* \(#,##0\);_(* &quot;-&quot;_);_(@_)"/>
      <fill>
        <patternFill patternType="solid">
          <fgColor indexed="64"/>
          <bgColor rgb="FFF2F2F2"/>
        </patternFill>
      </fill>
      <alignment horizontal="left" vertical="center" wrapText="1" indent="1" shrinkToFit="0"/>
      <border diagonalUp="0" diagonalDown="0">
        <left style="thin">
          <color rgb="FF0F75BC"/>
        </left>
        <right style="thin">
          <color rgb="FF0F75BC"/>
        </right>
        <top style="thin">
          <color rgb="FF0F75BC"/>
        </top>
        <bottom style="thin">
          <color rgb="FF0F75BC"/>
        </bottom>
        <vertical style="thin">
          <color rgb="FF0F75BC"/>
        </vertical>
        <horizontal style="thin">
          <color rgb="FF0F75BC"/>
        </horizontal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F1F1F"/>
        <name val="Calibri"/>
        <scheme val="none"/>
      </font>
      <numFmt numFmtId="166" formatCode="&quot;$&quot;#,##0;\(&quot;$&quot;#,##0\)"/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CBD5E1"/>
        </left>
        <right style="thin">
          <color rgb="FFCBD5E1"/>
        </right>
        <top/>
        <bottom style="thin">
          <color rgb="FFBFBFBF"/>
        </bottom>
      </border>
      <protection locked="1" hidden="0"/>
    </dxf>
    <dxf>
      <font>
        <b val="0"/>
        <sz val="11"/>
        <color rgb="FF1F1F1F"/>
        <name val="Calibri"/>
      </font>
      <numFmt numFmtId="33" formatCode="_(* #,##0_);_(* \(#,##0\);_(* &quot;-&quot;_);_(@_)"/>
      <fill>
        <patternFill patternType="solid">
          <fgColor indexed="64"/>
          <bgColor rgb="FFF2F2F2"/>
        </patternFill>
      </fill>
      <alignment horizontal="left" vertical="center" wrapText="1" indent="1" shrinkToFit="0"/>
      <border diagonalUp="0" diagonalDown="0">
        <left style="thin">
          <color rgb="FF0F75BC"/>
        </left>
        <right style="thin">
          <color rgb="FF0F75BC"/>
        </right>
        <top style="thin">
          <color rgb="FF0F75BC"/>
        </top>
        <bottom style="thin">
          <color rgb="FF0F75BC"/>
        </bottom>
        <vertical style="thin">
          <color rgb="FF0F75BC"/>
        </vertical>
        <horizontal style="thin">
          <color rgb="FF0F75BC"/>
        </horizontal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F1F1F"/>
        <name val="Calibri"/>
        <scheme val="none"/>
      </font>
      <numFmt numFmtId="164" formatCode="&quot;$&quot;#,##0"/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CBD5E1"/>
        </left>
        <right style="thin">
          <color rgb="FFCBD5E1"/>
        </right>
        <top/>
        <bottom style="thin">
          <color rgb="FFBFBFBF"/>
        </bottom>
      </border>
      <protection locked="1" hidden="0"/>
    </dxf>
    <dxf>
      <font>
        <b val="0"/>
        <sz val="11"/>
        <color rgb="FF1F1F1F"/>
        <name val="Calibri"/>
      </font>
      <fill>
        <patternFill patternType="solid">
          <fgColor indexed="64"/>
          <bgColor rgb="FFF2F2F2"/>
        </patternFill>
      </fill>
      <alignment horizontal="left" vertical="center" wrapText="1" indent="1" shrinkToFit="0"/>
      <border diagonalUp="0" diagonalDown="0">
        <left/>
        <right style="thin">
          <color rgb="FF0F75BC"/>
        </right>
        <top style="thin">
          <color rgb="FF0F75BC"/>
        </top>
        <bottom style="thin">
          <color rgb="FF0F75BC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F1F1F"/>
        <name val="Calibri"/>
        <scheme val="none"/>
      </font>
      <numFmt numFmtId="164" formatCode="&quot;$&quot;#,##0"/>
      <fill>
        <patternFill patternType="solid">
          <fgColor indexed="64"/>
          <bgColor rgb="FFFFFFFF"/>
        </patternFill>
      </fill>
      <alignment horizontal="left" vertical="center" textRotation="0" wrapText="1" indent="1" justifyLastLine="0" shrinkToFit="0" readingOrder="0"/>
      <border diagonalUp="0" diagonalDown="0">
        <left style="thin">
          <color rgb="FFBFBFBF"/>
        </left>
        <right style="thin">
          <color rgb="FFCBD5E1"/>
        </right>
        <top/>
        <bottom style="thin">
          <color rgb="FFBFBFBF"/>
        </bottom>
      </border>
      <protection locked="1" hidden="0"/>
    </dxf>
    <dxf>
      <font>
        <b val="0"/>
        <sz val="11"/>
        <color rgb="FF1F1F1F"/>
        <name val="Calibri"/>
      </font>
      <fill>
        <patternFill patternType="solid">
          <fgColor indexed="64"/>
          <bgColor rgb="FFFFFFFF"/>
        </patternFill>
      </fill>
      <alignment horizontal="left" vertical="center" textRotation="0" wrapText="1" indent="1" justifyLastLine="0" shrinkToFit="0" readingOrder="0"/>
      <border diagonalUp="0" diagonalDown="0">
        <left style="thin">
          <color rgb="FFBFBFBF"/>
        </left>
        <right/>
        <top style="thin">
          <color rgb="FFCBD5E1"/>
        </top>
        <bottom style="thin">
          <color rgb="FFCBD5E1"/>
        </bottom>
      </border>
      <protection locked="1" hidden="0"/>
    </dxf>
    <dxf>
      <border>
        <top style="thin">
          <color rgb="FFCBD5E1"/>
        </top>
      </border>
    </dxf>
    <dxf>
      <font>
        <b/>
        <sz val="11"/>
        <color rgb="FF1F1F1F"/>
        <name val="Calibri"/>
      </font>
      <numFmt numFmtId="164" formatCode="&quot;$&quot;#,##0"/>
      <fill>
        <patternFill patternType="solid">
          <fgColor indexed="64"/>
          <bgColor rgb="FFFFFFFF"/>
        </patternFill>
      </fill>
      <alignment horizontal="left" vertical="center" wrapText="1" shrinkToFit="0"/>
      <border diagonalUp="0" diagonalDown="0">
        <left style="thin">
          <color rgb="FFCBD5E1"/>
        </left>
        <right style="thin">
          <color rgb="FFCBD5E1"/>
        </right>
        <top/>
        <bottom/>
        <vertical style="thin">
          <color rgb="FFCBD5E1"/>
        </vertical>
        <horizontal style="thin">
          <color rgb="FFCBD5E1"/>
        </horizontal>
      </border>
      <protection locked="1" hidden="0"/>
    </dxf>
    <dxf>
      <border diagonalUp="0" diagonalDown="0">
        <left style="thin">
          <color rgb="FFCBD5E1"/>
        </left>
        <right style="thin">
          <color rgb="FFCBD5E1"/>
        </right>
        <top style="thin">
          <color rgb="FFCBD5E1"/>
        </top>
        <bottom style="thin">
          <color rgb="FFCBD5E1"/>
        </bottom>
      </border>
    </dxf>
    <dxf>
      <font>
        <sz val="11"/>
        <color rgb="FF1F1F1F"/>
        <name val="Calibri"/>
      </font>
      <numFmt numFmtId="164" formatCode="&quot;$&quot;#,##0"/>
      <fill>
        <patternFill patternType="solid">
          <fgColor indexed="64"/>
          <bgColor rgb="FFFFFFFF"/>
        </patternFill>
      </fill>
      <alignment horizontal="left" vertical="center" wrapText="1" shrinkToFit="0"/>
      <protection locked="1" hidden="0"/>
    </dxf>
    <dxf>
      <border>
        <bottom style="thin">
          <color rgb="FFCBD5E1"/>
        </bottom>
      </border>
    </dxf>
    <dxf>
      <font>
        <b/>
        <sz val="11"/>
        <color rgb="FF1F1F1F"/>
        <name val="Calibri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CBD5E1"/>
        </left>
        <right style="thin">
          <color rgb="FFCBD5E1"/>
        </right>
        <top/>
        <bottom/>
      </border>
      <protection locked="1" hidden="0"/>
    </dxf>
    <dxf>
      <font>
        <b val="0"/>
        <sz val="11"/>
        <color rgb="FF1F1F1F"/>
        <name val="Calibri"/>
      </font>
      <fill>
        <patternFill patternType="solid">
          <fgColor indexed="64"/>
          <bgColor rgb="FFF2F2F2"/>
        </patternFill>
      </fill>
      <alignment horizontal="left" vertical="top" wrapText="1" indent="1" shrinkToFit="0"/>
      <border diagonalUp="0" diagonalDown="0">
        <left/>
        <right style="thin">
          <color rgb="FF0F75BC"/>
        </right>
        <top style="thin">
          <color rgb="FF0F75BC"/>
        </top>
        <bottom style="thin">
          <color rgb="FF0F75BC"/>
        </bottom>
      </border>
      <protection locked="1" hidden="0"/>
    </dxf>
    <dxf>
      <font>
        <b val="0"/>
        <sz val="11"/>
        <color rgb="FF1F1F1F"/>
        <name val="Calibri"/>
      </font>
      <fill>
        <patternFill patternType="solid">
          <fgColor indexed="64"/>
          <bgColor rgb="FFF2F2F2"/>
        </patternFill>
      </fill>
      <alignment horizontal="left" vertical="center" textRotation="0" wrapText="1" indent="1" justifyLastLine="0" shrinkToFit="0" readingOrder="0"/>
      <border diagonalUp="0" diagonalDown="0">
        <left/>
        <right style="thin">
          <color rgb="FF0F75BC"/>
        </right>
        <top style="thin">
          <color rgb="FF0F75BC"/>
        </top>
        <bottom style="thin">
          <color rgb="FF0F75BC"/>
        </bottom>
      </border>
      <protection locked="1" hidden="0"/>
    </dxf>
    <dxf>
      <font>
        <sz val="11"/>
        <color rgb="FF1F1F1F"/>
        <name val="Calibri"/>
      </font>
      <fill>
        <patternFill patternType="solid">
          <fgColor indexed="64"/>
          <bgColor rgb="FFFFFFFF"/>
        </patternFill>
      </fill>
      <alignment horizontal="left" vertical="center" textRotation="0" wrapText="1" indent="1" justifyLastLine="0" shrinkToFit="0" readingOrder="0"/>
      <border diagonalUp="0" diagonalDown="0">
        <left/>
        <right style="thin">
          <color rgb="FF0F75BC"/>
        </right>
        <top style="thin">
          <color rgb="FFCBD5E1"/>
        </top>
        <bottom style="thin">
          <color rgb="FFCBD5E1"/>
        </bottom>
      </border>
      <protection locked="1" hidden="0"/>
    </dxf>
    <dxf>
      <border>
        <top style="thin">
          <color rgb="FFCBD5E1"/>
        </top>
      </border>
    </dxf>
    <dxf>
      <border diagonalUp="0" diagonalDown="0">
        <left style="thin">
          <color rgb="FFCBD5E1"/>
        </left>
        <right style="thin">
          <color rgb="FFCBD5E1"/>
        </right>
        <top style="thin">
          <color rgb="FFCBD5E1"/>
        </top>
        <bottom style="thin">
          <color rgb="FFCBD5E1"/>
        </bottom>
      </border>
    </dxf>
    <dxf>
      <font>
        <sz val="11"/>
        <color rgb="FF1F1F1F"/>
        <name val="Calibri"/>
      </font>
      <fill>
        <patternFill patternType="solid">
          <fgColor indexed="64"/>
          <bgColor rgb="FFFFFFFF"/>
        </patternFill>
      </fill>
      <alignment horizontal="left" vertical="top" wrapText="1" shrinkToFit="0"/>
      <protection locked="1" hidden="0"/>
    </dxf>
    <dxf>
      <border>
        <bottom style="thin">
          <color rgb="FFCBD5E1"/>
        </bottom>
      </border>
    </dxf>
    <dxf>
      <font>
        <b/>
        <sz val="11"/>
        <color rgb="FF1F1F1F"/>
        <name val="Calibri"/>
      </font>
      <fill>
        <patternFill patternType="solid">
          <fgColor indexed="64"/>
          <bgColor rgb="FFFFFFFF"/>
        </patternFill>
      </fill>
      <alignment horizontal="left" vertical="top" wrapText="1" shrinkToFit="0"/>
      <border diagonalUp="0" diagonalDown="0">
        <left style="thin">
          <color rgb="FFCBD5E1"/>
        </left>
        <right style="thin">
          <color rgb="FFCBD5E1"/>
        </right>
        <top/>
        <bottom/>
        <vertical style="thin">
          <color rgb="FFCBD5E1"/>
        </vertical>
        <horizontal style="thin">
          <color rgb="FFCBD5E1"/>
        </horizontal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F1F1F"/>
        <name val="Calibri"/>
        <scheme val="none"/>
      </font>
      <numFmt numFmtId="33" formatCode="_(* #,##0_);_(* \(#,##0\);_(* &quot;-&quot;_);_(@_)"/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CBD5E1"/>
        </left>
        <right style="thin">
          <color rgb="FFBFBFBF"/>
        </right>
        <top style="thin">
          <color rgb="FFCBD5E1"/>
        </top>
        <bottom/>
      </border>
      <protection locked="1" hidden="0"/>
    </dxf>
    <dxf>
      <font>
        <b/>
        <sz val="11"/>
        <color rgb="FF1F1F1F"/>
        <name val="Calibri"/>
      </font>
      <numFmt numFmtId="33" formatCode="_(* #,##0_);_(* \(#,##0\);_(* &quot;-&quot;_);_(@_)"/>
      <fill>
        <patternFill patternType="solid">
          <fgColor indexed="64"/>
          <bgColor rgb="FFFFFFFF"/>
        </patternFill>
      </fill>
      <alignment horizontal="left" vertical="center" wrapText="1" shrinkToFit="0"/>
      <border diagonalUp="0" diagonalDown="0">
        <left style="thin">
          <color rgb="FFCBD5E1"/>
        </left>
        <right/>
        <top style="thin">
          <color rgb="FFCBD5E1"/>
        </top>
        <bottom style="thin">
          <color rgb="FFCBD5E1"/>
        </bottom>
        <vertical style="thin">
          <color rgb="FFCBD5E1"/>
        </vertical>
        <horizontal style="thin">
          <color rgb="FFCBD5E1"/>
        </horizontal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F1F1F"/>
        <name val="Calibri"/>
        <scheme val="none"/>
      </font>
      <numFmt numFmtId="33" formatCode="_(* #,##0_);_(* \(#,##0\);_(* &quot;-&quot;_);_(@_)"/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CBD5E1"/>
        </left>
        <right style="thin">
          <color rgb="FFCBD5E1"/>
        </right>
        <top/>
        <bottom/>
      </border>
      <protection locked="1" hidden="0"/>
    </dxf>
    <dxf>
      <font>
        <b val="0"/>
        <sz val="11"/>
        <color rgb="FF1F1F1F"/>
        <name val="Calibri"/>
      </font>
      <numFmt numFmtId="33" formatCode="_(* #,##0_);_(* \(#,##0\);_(* &quot;-&quot;_);_(@_)"/>
      <fill>
        <patternFill patternType="solid">
          <fgColor indexed="64"/>
          <bgColor rgb="FFF2F2F2"/>
        </patternFill>
      </fill>
      <alignment horizontal="left" vertical="center" wrapText="1" indent="1" shrinkToFit="0"/>
      <border diagonalUp="0" diagonalDown="0">
        <left style="thin">
          <color rgb="FF0F75BC"/>
        </left>
        <right style="thin">
          <color rgb="FF0F75BC"/>
        </right>
        <top style="thin">
          <color rgb="FF0F75BC"/>
        </top>
        <bottom style="thin">
          <color rgb="FF0F75BC"/>
        </bottom>
        <vertical style="thin">
          <color rgb="FF0F75BC"/>
        </vertical>
        <horizontal style="thin">
          <color rgb="FF0F75BC"/>
        </horizontal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F1F1F"/>
        <name val="Calibri"/>
        <scheme val="none"/>
      </font>
      <numFmt numFmtId="33" formatCode="_(* #,##0_);_(* \(#,##0\);_(* &quot;-&quot;_);_(@_)"/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CBD5E1"/>
        </left>
        <right style="thin">
          <color rgb="FFCBD5E1"/>
        </right>
        <top/>
        <bottom/>
      </border>
      <protection locked="1" hidden="0"/>
    </dxf>
    <dxf>
      <font>
        <b val="0"/>
        <sz val="11"/>
        <color rgb="FF1F1F1F"/>
        <name val="Calibri"/>
      </font>
      <numFmt numFmtId="33" formatCode="_(* #,##0_);_(* \(#,##0\);_(* &quot;-&quot;_);_(@_)"/>
      <fill>
        <patternFill patternType="solid">
          <fgColor indexed="64"/>
          <bgColor rgb="FFF2F2F2"/>
        </patternFill>
      </fill>
      <alignment horizontal="left" vertical="center" wrapText="1" indent="1" shrinkToFit="0"/>
      <border diagonalUp="0" diagonalDown="0">
        <left style="thin">
          <color rgb="FF0F75BC"/>
        </left>
        <right style="thin">
          <color rgb="FF0F75BC"/>
        </right>
        <top style="thin">
          <color rgb="FF0F75BC"/>
        </top>
        <bottom style="thin">
          <color rgb="FF0F75BC"/>
        </bottom>
        <vertical style="thin">
          <color rgb="FF0F75BC"/>
        </vertical>
        <horizontal style="thin">
          <color rgb="FF0F75BC"/>
        </horizontal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F1F1F"/>
        <name val="Calibri"/>
        <scheme val="none"/>
      </font>
      <numFmt numFmtId="33" formatCode="_(* #,##0_);_(* \(#,##0\);_(* &quot;-&quot;_);_(@_)"/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CBD5E1"/>
        </left>
        <right style="thin">
          <color rgb="FFCBD5E1"/>
        </right>
        <top/>
        <bottom/>
      </border>
      <protection locked="1" hidden="0"/>
    </dxf>
    <dxf>
      <font>
        <b val="0"/>
        <sz val="11"/>
        <color rgb="FF1F1F1F"/>
        <name val="Calibri"/>
      </font>
      <numFmt numFmtId="33" formatCode="_(* #,##0_);_(* \(#,##0\);_(* &quot;-&quot;_);_(@_)"/>
      <fill>
        <patternFill patternType="solid">
          <fgColor indexed="64"/>
          <bgColor rgb="FFF2F2F2"/>
        </patternFill>
      </fill>
      <alignment horizontal="left" vertical="center" wrapText="1" indent="1" shrinkToFit="0"/>
      <border diagonalUp="0" diagonalDown="0">
        <left style="thin">
          <color rgb="FF0F75BC"/>
        </left>
        <right style="thin">
          <color rgb="FF0F75BC"/>
        </right>
        <top style="thin">
          <color rgb="FF0F75BC"/>
        </top>
        <bottom style="thin">
          <color rgb="FF0F75BC"/>
        </bottom>
        <vertical style="thin">
          <color rgb="FF0F75BC"/>
        </vertical>
        <horizontal style="thin">
          <color rgb="FF0F75BC"/>
        </horizontal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F1F1F"/>
        <name val="Calibri"/>
        <scheme val="none"/>
      </font>
      <numFmt numFmtId="33" formatCode="_(* #,##0_);_(* \(#,##0\);_(* &quot;-&quot;_);_(@_)"/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CBD5E1"/>
        </left>
        <right style="thin">
          <color rgb="FFCBD5E1"/>
        </right>
        <top/>
        <bottom/>
      </border>
      <protection locked="1" hidden="0"/>
    </dxf>
    <dxf>
      <font>
        <b val="0"/>
        <sz val="11"/>
        <color rgb="FF1F1F1F"/>
        <name val="Calibri"/>
      </font>
      <numFmt numFmtId="33" formatCode="_(* #,##0_);_(* \(#,##0\);_(* &quot;-&quot;_);_(@_)"/>
      <fill>
        <patternFill patternType="solid">
          <fgColor indexed="64"/>
          <bgColor rgb="FFF2F2F2"/>
        </patternFill>
      </fill>
      <alignment horizontal="left" vertical="center" wrapText="1" indent="1" shrinkToFit="0"/>
      <border diagonalUp="0" diagonalDown="0">
        <left style="thin">
          <color rgb="FF0F75BC"/>
        </left>
        <right style="thin">
          <color rgb="FF0F75BC"/>
        </right>
        <top style="thin">
          <color rgb="FF0F75BC"/>
        </top>
        <bottom style="thin">
          <color rgb="FF0F75BC"/>
        </bottom>
        <vertical style="thin">
          <color rgb="FF0F75BC"/>
        </vertical>
        <horizontal style="thin">
          <color rgb="FF0F75BC"/>
        </horizontal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F1F1F"/>
        <name val="Calibri"/>
        <scheme val="none"/>
      </font>
      <numFmt numFmtId="33" formatCode="_(* #,##0_);_(* \(#,##0\);_(* &quot;-&quot;_);_(@_)"/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CBD5E1"/>
        </left>
        <right style="thin">
          <color rgb="FFCBD5E1"/>
        </right>
        <top/>
        <bottom/>
      </border>
      <protection locked="1" hidden="0"/>
    </dxf>
    <dxf>
      <font>
        <b val="0"/>
        <sz val="11"/>
        <color rgb="FF1F1F1F"/>
        <name val="Calibri"/>
      </font>
      <numFmt numFmtId="33" formatCode="_(* #,##0_);_(* \(#,##0\);_(* &quot;-&quot;_);_(@_)"/>
      <fill>
        <patternFill patternType="solid">
          <fgColor indexed="64"/>
          <bgColor rgb="FFF2F2F2"/>
        </patternFill>
      </fill>
      <alignment horizontal="left" vertical="center" wrapText="1" indent="1" shrinkToFit="0"/>
      <border diagonalUp="0" diagonalDown="0">
        <left style="thin">
          <color rgb="FF0F75BC"/>
        </left>
        <right style="thin">
          <color rgb="FF0F75BC"/>
        </right>
        <top style="thin">
          <color rgb="FF0F75BC"/>
        </top>
        <bottom style="thin">
          <color rgb="FF0F75BC"/>
        </bottom>
        <vertical style="thin">
          <color rgb="FF0F75BC"/>
        </vertical>
        <horizontal style="thin">
          <color rgb="FF0F75BC"/>
        </horizontal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F1F1F"/>
        <name val="Calibri"/>
        <scheme val="none"/>
      </font>
      <numFmt numFmtId="33" formatCode="_(* #,##0_);_(* \(#,##0\);_(* &quot;-&quot;_);_(@_)"/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CBD5E1"/>
        </left>
        <right style="thin">
          <color rgb="FFCBD5E1"/>
        </right>
        <top/>
        <bottom/>
      </border>
      <protection locked="1" hidden="0"/>
    </dxf>
    <dxf>
      <font>
        <b val="0"/>
        <sz val="11"/>
        <color rgb="FF1F1F1F"/>
        <name val="Calibri"/>
      </font>
      <numFmt numFmtId="33" formatCode="_(* #,##0_);_(* \(#,##0\);_(* &quot;-&quot;_);_(@_)"/>
      <fill>
        <patternFill patternType="solid">
          <fgColor indexed="64"/>
          <bgColor rgb="FFF2F2F2"/>
        </patternFill>
      </fill>
      <alignment horizontal="left" vertical="center" textRotation="0" wrapText="1" indent="1" justifyLastLine="0" shrinkToFit="0" readingOrder="0"/>
      <border diagonalUp="0" diagonalDown="0">
        <left style="thin">
          <color rgb="FF0F75BC"/>
        </left>
        <right style="thin">
          <color rgb="FF0F75BC"/>
        </right>
        <top style="thin">
          <color rgb="FF0F75BC"/>
        </top>
        <bottom style="thin">
          <color rgb="FF0F75BC"/>
        </bottom>
        <vertical style="thin">
          <color rgb="FF0F75BC"/>
        </vertical>
        <horizontal style="thin">
          <color rgb="FF0F75BC"/>
        </horizontal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F1F1F"/>
        <name val="Calibri"/>
        <scheme val="none"/>
      </font>
      <numFmt numFmtId="33" formatCode="_(* #,##0_);_(* \(#,##0\);_(* &quot;-&quot;_);_(@_)"/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CBD5E1"/>
        </left>
        <right style="thin">
          <color rgb="FFCBD5E1"/>
        </right>
        <top/>
        <bottom/>
      </border>
      <protection locked="1" hidden="0"/>
    </dxf>
    <dxf>
      <font>
        <b val="0"/>
        <sz val="11"/>
        <color rgb="FF1F1F1F"/>
        <name val="Calibri"/>
      </font>
      <numFmt numFmtId="33" formatCode="_(* #,##0_);_(* \(#,##0\);_(* &quot;-&quot;_);_(@_)"/>
      <fill>
        <patternFill patternType="solid">
          <fgColor indexed="64"/>
          <bgColor rgb="FFF2F2F2"/>
        </patternFill>
      </fill>
      <alignment horizontal="left" vertical="center" wrapText="1" indent="1" shrinkToFit="0"/>
      <border diagonalUp="0" diagonalDown="0">
        <left style="thin">
          <color rgb="FF0F75BC"/>
        </left>
        <right style="thin">
          <color rgb="FF0F75BC"/>
        </right>
        <top style="thin">
          <color rgb="FF0F75BC"/>
        </top>
        <bottom style="thin">
          <color rgb="FF0F75BC"/>
        </bottom>
        <vertical style="thin">
          <color rgb="FF0F75BC"/>
        </vertical>
        <horizontal style="thin">
          <color rgb="FF0F75BC"/>
        </horizontal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F1F1F"/>
        <name val="Calibri"/>
        <scheme val="none"/>
      </font>
      <numFmt numFmtId="164" formatCode="&quot;$&quot;#,##0"/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CBD5E1"/>
        </left>
        <right style="thin">
          <color rgb="FFCBD5E1"/>
        </right>
        <top/>
        <bottom/>
      </border>
      <protection locked="1" hidden="0"/>
    </dxf>
    <dxf>
      <font>
        <b val="0"/>
        <sz val="11"/>
        <color rgb="FF1F1F1F"/>
        <name val="Calibri"/>
      </font>
      <fill>
        <patternFill patternType="solid">
          <fgColor indexed="64"/>
          <bgColor rgb="FFF2F2F2"/>
        </patternFill>
      </fill>
      <alignment horizontal="left" vertical="center" wrapText="1" indent="1" shrinkToFit="0"/>
      <border diagonalUp="0" diagonalDown="0">
        <left style="thin">
          <color rgb="FF0F75BC"/>
        </left>
        <right style="thin">
          <color rgb="FF0F75BC"/>
        </right>
        <top style="thin">
          <color rgb="FF0F75BC"/>
        </top>
        <bottom style="thin">
          <color rgb="FF0F75BC"/>
        </bottom>
        <vertical style="thin">
          <color rgb="FF0F75BC"/>
        </vertical>
        <horizontal style="thin">
          <color rgb="FF0F75BC"/>
        </horizontal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F1F1F"/>
        <name val="Calibri"/>
        <scheme val="none"/>
      </font>
      <numFmt numFmtId="164" formatCode="&quot;$&quot;#,##0"/>
      <fill>
        <patternFill patternType="solid">
          <fgColor indexed="64"/>
          <bgColor rgb="FFFFFFFF"/>
        </patternFill>
      </fill>
      <alignment horizontal="left" vertical="center" textRotation="0" wrapText="1" indent="1" justifyLastLine="0" shrinkToFit="0" readingOrder="0"/>
      <border diagonalUp="0" diagonalDown="0">
        <left style="thin">
          <color rgb="FFBFBFBF"/>
        </left>
        <right style="thin">
          <color rgb="FFCBD5E1"/>
        </right>
        <top/>
        <bottom/>
      </border>
      <protection locked="1" hidden="0"/>
    </dxf>
    <dxf>
      <font>
        <b val="0"/>
        <sz val="11"/>
        <color rgb="FF1F1F1F"/>
        <name val="Calibri"/>
      </font>
      <fill>
        <patternFill patternType="solid">
          <fgColor indexed="64"/>
          <bgColor rgb="FFF2F2F2"/>
        </patternFill>
      </fill>
      <alignment horizontal="left" vertical="center" wrapText="1" indent="1" shrinkToFit="0"/>
      <border diagonalUp="0" diagonalDown="0">
        <left style="thin">
          <color rgb="FF0F75BC"/>
        </left>
        <right style="thin">
          <color rgb="FF0F75BC"/>
        </right>
        <top style="thin">
          <color rgb="FF0F75BC"/>
        </top>
        <bottom style="thin">
          <color rgb="FF0F75BC"/>
        </bottom>
        <vertical style="thin">
          <color rgb="FF0F75BC"/>
        </vertical>
        <horizontal style="thin">
          <color rgb="FF0F75BC"/>
        </horizontal>
      </border>
      <protection locked="1" hidden="0"/>
    </dxf>
    <dxf>
      <border>
        <top style="thin">
          <color rgb="FFCBD5E1"/>
        </top>
      </border>
    </dxf>
    <dxf>
      <font>
        <b/>
        <sz val="11"/>
        <color rgb="FF1F1F1F"/>
        <name val="Calibri"/>
      </font>
      <numFmt numFmtId="164" formatCode="&quot;$&quot;#,##0"/>
      <fill>
        <patternFill patternType="solid">
          <fgColor indexed="64"/>
          <bgColor rgb="FFFFFFFF"/>
        </patternFill>
      </fill>
      <alignment horizontal="left" vertical="center" wrapText="1" shrinkToFit="0"/>
      <border diagonalUp="0" diagonalDown="0">
        <left style="thin">
          <color rgb="FFCBD5E1"/>
        </left>
        <right style="thin">
          <color rgb="FFCBD5E1"/>
        </right>
        <top/>
        <bottom/>
        <vertical style="thin">
          <color rgb="FFCBD5E1"/>
        </vertical>
        <horizontal style="thin">
          <color rgb="FFCBD5E1"/>
        </horizontal>
      </border>
      <protection locked="1" hidden="0"/>
    </dxf>
    <dxf>
      <border diagonalUp="0" diagonalDown="0">
        <left style="thin">
          <color rgb="FFCBD5E1"/>
        </left>
        <right style="thin">
          <color rgb="FFCBD5E1"/>
        </right>
        <top style="thin">
          <color rgb="FFCBD5E1"/>
        </top>
        <bottom style="thin">
          <color rgb="FFCBD5E1"/>
        </bottom>
      </border>
    </dxf>
    <dxf>
      <font>
        <sz val="11"/>
        <color rgb="FF1F1F1F"/>
        <name val="Calibri"/>
      </font>
      <numFmt numFmtId="164" formatCode="&quot;$&quot;#,##0"/>
      <fill>
        <patternFill patternType="solid">
          <fgColor indexed="64"/>
          <bgColor rgb="FFFFFFFF"/>
        </patternFill>
      </fill>
      <alignment horizontal="left" vertical="center" wrapText="1" shrinkToFit="0"/>
      <protection locked="1" hidden="0"/>
    </dxf>
    <dxf>
      <border>
        <bottom style="thin">
          <color rgb="FFCBD5E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F1F1F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CBD5E1"/>
        </left>
        <right style="thin">
          <color rgb="FFCBD5E1"/>
        </right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F1F1F"/>
        <name val="Calibri"/>
        <scheme val="none"/>
      </font>
      <numFmt numFmtId="33" formatCode="_(* #,##0_);_(* \(#,##0\);_(* &quot;-&quot;_);_(@_)"/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CBD5E1"/>
        </left>
        <right style="thin">
          <color rgb="FFBFBFBF"/>
        </right>
        <top style="thin">
          <color rgb="FFCBD5E1"/>
        </top>
        <bottom/>
      </border>
      <protection locked="1" hidden="0"/>
    </dxf>
    <dxf>
      <font>
        <b/>
        <sz val="11"/>
        <color rgb="FF1F1F1F"/>
        <name val="Calibri"/>
      </font>
      <numFmt numFmtId="33" formatCode="_(* #,##0_);_(* \(#,##0\);_(* &quot;-&quot;_);_(@_)"/>
      <fill>
        <patternFill patternType="solid">
          <fgColor indexed="64"/>
          <bgColor rgb="FFFFFFFF"/>
        </patternFill>
      </fill>
      <alignment horizontal="left" vertical="center" wrapText="1" shrinkToFit="0"/>
      <border diagonalUp="0" diagonalDown="0">
        <left style="thin">
          <color rgb="FFCBD5E1"/>
        </left>
        <right/>
        <top style="thin">
          <color rgb="FFCBD5E1"/>
        </top>
        <bottom style="thin">
          <color rgb="FFCBD5E1"/>
        </bottom>
        <vertical style="thin">
          <color rgb="FFCBD5E1"/>
        </vertical>
        <horizontal style="thin">
          <color rgb="FFCBD5E1"/>
        </horizontal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F1F1F"/>
        <name val="Calibri"/>
        <scheme val="none"/>
      </font>
      <numFmt numFmtId="33" formatCode="_(* #,##0_);_(* \(#,##0\);_(* &quot;-&quot;_);_(@_)"/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CBD5E1"/>
        </left>
        <right style="thin">
          <color rgb="FFCBD5E1"/>
        </right>
        <top/>
        <bottom/>
      </border>
      <protection locked="1" hidden="0"/>
    </dxf>
    <dxf>
      <font>
        <b val="0"/>
        <sz val="11"/>
        <color rgb="FF1F1F1F"/>
        <name val="Calibri"/>
      </font>
      <numFmt numFmtId="33" formatCode="_(* #,##0_);_(* \(#,##0\);_(* &quot;-&quot;_);_(@_)"/>
      <fill>
        <patternFill patternType="solid">
          <fgColor indexed="64"/>
          <bgColor rgb="FFF2F2F2"/>
        </patternFill>
      </fill>
      <alignment horizontal="left" vertical="center" wrapText="1" indent="1" shrinkToFit="0"/>
      <border diagonalUp="0" diagonalDown="0">
        <left style="thin">
          <color rgb="FF0F75BC"/>
        </left>
        <right style="thin">
          <color rgb="FF0F75BC"/>
        </right>
        <top style="thin">
          <color rgb="FF0F75BC"/>
        </top>
        <bottom style="thin">
          <color rgb="FF0F75BC"/>
        </bottom>
        <vertical style="thin">
          <color rgb="FF0F75BC"/>
        </vertical>
        <horizontal style="thin">
          <color rgb="FF0F75BC"/>
        </horizontal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F1F1F"/>
        <name val="Calibri"/>
        <scheme val="none"/>
      </font>
      <numFmt numFmtId="33" formatCode="_(* #,##0_);_(* \(#,##0\);_(* &quot;-&quot;_);_(@_)"/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CBD5E1"/>
        </left>
        <right style="thin">
          <color rgb="FFCBD5E1"/>
        </right>
        <top/>
        <bottom/>
      </border>
      <protection locked="1" hidden="0"/>
    </dxf>
    <dxf>
      <font>
        <b val="0"/>
        <sz val="11"/>
        <color rgb="FF1F1F1F"/>
        <name val="Calibri"/>
      </font>
      <numFmt numFmtId="33" formatCode="_(* #,##0_);_(* \(#,##0\);_(* &quot;-&quot;_);_(@_)"/>
      <fill>
        <patternFill patternType="solid">
          <fgColor indexed="64"/>
          <bgColor rgb="FFF2F2F2"/>
        </patternFill>
      </fill>
      <alignment horizontal="left" vertical="center" wrapText="1" indent="1" shrinkToFit="0"/>
      <border diagonalUp="0" diagonalDown="0">
        <left style="thin">
          <color rgb="FF0F75BC"/>
        </left>
        <right style="thin">
          <color rgb="FF0F75BC"/>
        </right>
        <top style="thin">
          <color rgb="FF0F75BC"/>
        </top>
        <bottom style="thin">
          <color rgb="FF0F75BC"/>
        </bottom>
        <vertical style="thin">
          <color rgb="FF0F75BC"/>
        </vertical>
        <horizontal style="thin">
          <color rgb="FF0F75BC"/>
        </horizontal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F1F1F"/>
        <name val="Calibri"/>
        <scheme val="none"/>
      </font>
      <numFmt numFmtId="33" formatCode="_(* #,##0_);_(* \(#,##0\);_(* &quot;-&quot;_);_(@_)"/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CBD5E1"/>
        </left>
        <right style="thin">
          <color rgb="FFCBD5E1"/>
        </right>
        <top/>
        <bottom/>
      </border>
      <protection locked="1" hidden="0"/>
    </dxf>
    <dxf>
      <font>
        <b val="0"/>
        <sz val="11"/>
        <color rgb="FF1F1F1F"/>
        <name val="Calibri"/>
      </font>
      <numFmt numFmtId="33" formatCode="_(* #,##0_);_(* \(#,##0\);_(* &quot;-&quot;_);_(@_)"/>
      <fill>
        <patternFill patternType="solid">
          <fgColor indexed="64"/>
          <bgColor rgb="FFF2F2F2"/>
        </patternFill>
      </fill>
      <alignment horizontal="left" vertical="center" wrapText="1" indent="1" shrinkToFit="0"/>
      <border diagonalUp="0" diagonalDown="0">
        <left style="thin">
          <color rgb="FF0F75BC"/>
        </left>
        <right style="thin">
          <color rgb="FF0F75BC"/>
        </right>
        <top style="thin">
          <color rgb="FF0F75BC"/>
        </top>
        <bottom style="thin">
          <color rgb="FF0F75BC"/>
        </bottom>
        <vertical style="thin">
          <color rgb="FF0F75BC"/>
        </vertical>
        <horizontal style="thin">
          <color rgb="FF0F75BC"/>
        </horizontal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F1F1F"/>
        <name val="Calibri"/>
        <scheme val="none"/>
      </font>
      <numFmt numFmtId="33" formatCode="_(* #,##0_);_(* \(#,##0\);_(* &quot;-&quot;_);_(@_)"/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CBD5E1"/>
        </left>
        <right style="thin">
          <color rgb="FFCBD5E1"/>
        </right>
        <top/>
        <bottom/>
      </border>
      <protection locked="1" hidden="0"/>
    </dxf>
    <dxf>
      <font>
        <b val="0"/>
        <sz val="11"/>
        <color rgb="FF1F1F1F"/>
        <name val="Calibri"/>
      </font>
      <numFmt numFmtId="33" formatCode="_(* #,##0_);_(* \(#,##0\);_(* &quot;-&quot;_);_(@_)"/>
      <fill>
        <patternFill patternType="solid">
          <fgColor indexed="64"/>
          <bgColor rgb="FFF2F2F2"/>
        </patternFill>
      </fill>
      <alignment horizontal="left" vertical="center" wrapText="1" indent="1" shrinkToFit="0"/>
      <border diagonalUp="0" diagonalDown="0">
        <left style="thin">
          <color rgb="FF0F75BC"/>
        </left>
        <right style="thin">
          <color rgb="FF0F75BC"/>
        </right>
        <top style="thin">
          <color rgb="FF0F75BC"/>
        </top>
        <bottom style="thin">
          <color rgb="FF0F75BC"/>
        </bottom>
        <vertical style="thin">
          <color rgb="FF0F75BC"/>
        </vertical>
        <horizontal style="thin">
          <color rgb="FF0F75BC"/>
        </horizontal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F1F1F"/>
        <name val="Calibri"/>
        <scheme val="none"/>
      </font>
      <numFmt numFmtId="33" formatCode="_(* #,##0_);_(* \(#,##0\);_(* &quot;-&quot;_);_(@_)"/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CBD5E1"/>
        </left>
        <right style="thin">
          <color rgb="FFCBD5E1"/>
        </right>
        <top/>
        <bottom/>
      </border>
      <protection locked="1" hidden="0"/>
    </dxf>
    <dxf>
      <font>
        <b val="0"/>
        <sz val="11"/>
        <color rgb="FF1F1F1F"/>
        <name val="Calibri"/>
      </font>
      <numFmt numFmtId="33" formatCode="_(* #,##0_);_(* \(#,##0\);_(* &quot;-&quot;_);_(@_)"/>
      <fill>
        <patternFill patternType="solid">
          <fgColor indexed="64"/>
          <bgColor rgb="FFF2F2F2"/>
        </patternFill>
      </fill>
      <alignment horizontal="left" vertical="center" wrapText="1" indent="1" shrinkToFit="0"/>
      <border diagonalUp="0" diagonalDown="0">
        <left style="thin">
          <color rgb="FF0F75BC"/>
        </left>
        <right style="thin">
          <color rgb="FF0F75BC"/>
        </right>
        <top style="thin">
          <color rgb="FF0F75BC"/>
        </top>
        <bottom style="thin">
          <color rgb="FF0F75BC"/>
        </bottom>
        <vertical style="thin">
          <color rgb="FF0F75BC"/>
        </vertical>
        <horizontal style="thin">
          <color rgb="FF0F75BC"/>
        </horizontal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F1F1F"/>
        <name val="Calibri"/>
        <scheme val="none"/>
      </font>
      <numFmt numFmtId="33" formatCode="_(* #,##0_);_(* \(#,##0\);_(* &quot;-&quot;_);_(@_)"/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CBD5E1"/>
        </left>
        <right style="thin">
          <color rgb="FFCBD5E1"/>
        </right>
        <top/>
        <bottom/>
      </border>
      <protection locked="1" hidden="0"/>
    </dxf>
    <dxf>
      <font>
        <b val="0"/>
        <sz val="11"/>
        <color rgb="FF1F1F1F"/>
        <name val="Calibri"/>
      </font>
      <numFmt numFmtId="33" formatCode="_(* #,##0_);_(* \(#,##0\);_(* &quot;-&quot;_);_(@_)"/>
      <fill>
        <patternFill patternType="solid">
          <fgColor indexed="64"/>
          <bgColor rgb="FFF2F2F2"/>
        </patternFill>
      </fill>
      <alignment horizontal="left" vertical="center" wrapText="1" indent="1" shrinkToFit="0"/>
      <border diagonalUp="0" diagonalDown="0">
        <left style="thin">
          <color rgb="FF0F75BC"/>
        </left>
        <right style="thin">
          <color rgb="FF0F75BC"/>
        </right>
        <top style="thin">
          <color rgb="FF0F75BC"/>
        </top>
        <bottom style="thin">
          <color rgb="FF0F75BC"/>
        </bottom>
        <vertical style="thin">
          <color rgb="FF0F75BC"/>
        </vertical>
        <horizontal style="thin">
          <color rgb="FF0F75BC"/>
        </horizontal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F1F1F"/>
        <name val="Calibri"/>
        <scheme val="none"/>
      </font>
      <numFmt numFmtId="33" formatCode="_(* #,##0_);_(* \(#,##0\);_(* &quot;-&quot;_);_(@_)"/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CBD5E1"/>
        </left>
        <right style="thin">
          <color rgb="FFCBD5E1"/>
        </right>
        <top/>
        <bottom/>
      </border>
      <protection locked="1" hidden="0"/>
    </dxf>
    <dxf>
      <font>
        <b val="0"/>
        <sz val="11"/>
        <color rgb="FF1F1F1F"/>
        <name val="Calibri"/>
      </font>
      <numFmt numFmtId="33" formatCode="_(* #,##0_);_(* \(#,##0\);_(* &quot;-&quot;_);_(@_)"/>
      <fill>
        <patternFill patternType="solid">
          <fgColor indexed="64"/>
          <bgColor rgb="FFF2F2F2"/>
        </patternFill>
      </fill>
      <alignment horizontal="left" vertical="center" wrapText="1" indent="1" shrinkToFit="0"/>
      <border diagonalUp="0" diagonalDown="0">
        <left style="thin">
          <color rgb="FF0F75BC"/>
        </left>
        <right style="thin">
          <color rgb="FF0F75BC"/>
        </right>
        <top style="thin">
          <color rgb="FF0F75BC"/>
        </top>
        <bottom style="thin">
          <color rgb="FF0F75BC"/>
        </bottom>
        <vertical style="thin">
          <color rgb="FF0F75BC"/>
        </vertical>
        <horizontal style="thin">
          <color rgb="FF0F75BC"/>
        </horizontal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F1F1F"/>
        <name val="Calibri"/>
        <scheme val="none"/>
      </font>
      <numFmt numFmtId="164" formatCode="&quot;$&quot;#,##0"/>
      <fill>
        <patternFill patternType="solid">
          <fgColor indexed="64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CBD5E1"/>
        </left>
        <right style="thin">
          <color rgb="FFCBD5E1"/>
        </right>
        <top/>
        <bottom/>
      </border>
      <protection locked="1" hidden="0"/>
    </dxf>
    <dxf>
      <font>
        <b val="0"/>
        <sz val="11"/>
        <color rgb="FF1F1F1F"/>
        <name val="Calibri"/>
      </font>
      <fill>
        <patternFill patternType="solid">
          <fgColor indexed="64"/>
          <bgColor rgb="FFF2F2F2"/>
        </patternFill>
      </fill>
      <alignment horizontal="left" vertical="center" wrapText="1" indent="1" shrinkToFit="0"/>
      <border diagonalUp="0" diagonalDown="0">
        <left style="thin">
          <color rgb="FF0F75BC"/>
        </left>
        <right style="thin">
          <color rgb="FF0F75BC"/>
        </right>
        <top style="thin">
          <color rgb="FF0F75BC"/>
        </top>
        <bottom style="thin">
          <color rgb="FF0F75BC"/>
        </bottom>
        <vertical style="thin">
          <color rgb="FF0F75BC"/>
        </vertical>
        <horizontal style="thin">
          <color rgb="FF0F75BC"/>
        </horizontal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F1F1F"/>
        <name val="Calibri"/>
        <scheme val="none"/>
      </font>
      <numFmt numFmtId="164" formatCode="&quot;$&quot;#,##0"/>
      <fill>
        <patternFill patternType="solid">
          <fgColor indexed="64"/>
          <bgColor rgb="FFFFFFFF"/>
        </patternFill>
      </fill>
      <alignment horizontal="left" vertical="center" textRotation="0" wrapText="1" indent="1" justifyLastLine="0" shrinkToFit="0" readingOrder="0"/>
      <border diagonalUp="0" diagonalDown="0">
        <left style="thin">
          <color rgb="FFBFBFBF"/>
        </left>
        <right style="thin">
          <color rgb="FFCBD5E1"/>
        </right>
        <top/>
        <bottom/>
      </border>
      <protection locked="1" hidden="0"/>
    </dxf>
    <dxf>
      <font>
        <b val="0"/>
        <sz val="11"/>
        <color rgb="FF1F1F1F"/>
        <name val="Calibri"/>
      </font>
      <fill>
        <patternFill patternType="solid">
          <fgColor indexed="64"/>
          <bgColor rgb="FFF2F2F2"/>
        </patternFill>
      </fill>
      <alignment horizontal="left" vertical="center" wrapText="1" indent="1" shrinkToFit="0"/>
      <border diagonalUp="0" diagonalDown="0">
        <left style="thin">
          <color rgb="FF0F75BC"/>
        </left>
        <right style="thin">
          <color rgb="FF0F75BC"/>
        </right>
        <top style="thin">
          <color rgb="FF0F75BC"/>
        </top>
        <bottom style="thin">
          <color rgb="FF0F75BC"/>
        </bottom>
        <vertical style="thin">
          <color rgb="FF0F75BC"/>
        </vertical>
        <horizontal style="thin">
          <color rgb="FF0F75BC"/>
        </horizontal>
      </border>
      <protection locked="1" hidden="0"/>
    </dxf>
    <dxf>
      <border>
        <top style="thin">
          <color rgb="FFCBD5E1"/>
        </top>
      </border>
    </dxf>
    <dxf>
      <font>
        <b/>
        <sz val="11"/>
        <color rgb="FF1F1F1F"/>
        <name val="Calibri"/>
      </font>
      <numFmt numFmtId="164" formatCode="&quot;$&quot;#,##0"/>
      <fill>
        <patternFill patternType="solid">
          <fgColor indexed="64"/>
          <bgColor rgb="FFFFFFFF"/>
        </patternFill>
      </fill>
      <alignment horizontal="left" vertical="center" wrapText="1" shrinkToFit="0"/>
      <border diagonalUp="0" diagonalDown="0">
        <left style="thin">
          <color rgb="FFCBD5E1"/>
        </left>
        <right style="thin">
          <color rgb="FFCBD5E1"/>
        </right>
        <top/>
        <bottom/>
        <vertical style="thin">
          <color rgb="FFCBD5E1"/>
        </vertical>
        <horizontal style="thin">
          <color rgb="FFCBD5E1"/>
        </horizontal>
      </border>
      <protection locked="1" hidden="0"/>
    </dxf>
    <dxf>
      <border diagonalUp="0" diagonalDown="0">
        <left style="thin">
          <color rgb="FFCBD5E1"/>
        </left>
        <right style="thin">
          <color rgb="FFCBD5E1"/>
        </right>
        <top style="thin">
          <color rgb="FFCBD5E1"/>
        </top>
        <bottom style="thin">
          <color rgb="FFCBD5E1"/>
        </bottom>
      </border>
    </dxf>
    <dxf>
      <font>
        <sz val="11"/>
        <color rgb="FF1F1F1F"/>
        <name val="Calibri"/>
      </font>
      <numFmt numFmtId="164" formatCode="&quot;$&quot;#,##0"/>
      <fill>
        <patternFill patternType="solid">
          <fgColor indexed="64"/>
          <bgColor rgb="FFFFFFFF"/>
        </patternFill>
      </fill>
      <alignment horizontal="left" vertical="center" wrapText="1" shrinkToFit="0"/>
      <protection locked="1" hidden="0"/>
    </dxf>
    <dxf>
      <border>
        <bottom style="thin">
          <color rgb="FFCBD5E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F1F1F"/>
        <name val="Calibri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CBD5E1"/>
        </left>
        <right style="thin">
          <color rgb="FFCBD5E1"/>
        </right>
        <top/>
        <bottom/>
      </border>
      <protection locked="1" hidden="0"/>
    </dxf>
    <dxf>
      <font>
        <b val="0"/>
        <sz val="11"/>
        <color rgb="FF1F1F1F"/>
        <name val="Calibri"/>
      </font>
      <fill>
        <patternFill patternType="solid">
          <fgColor indexed="64"/>
          <bgColor rgb="FFF2F2F2"/>
        </patternFill>
      </fill>
      <alignment horizontal="left" vertical="center" textRotation="0" wrapText="1" indent="1" justifyLastLine="0" shrinkToFit="0" readingOrder="0"/>
      <border diagonalUp="0" diagonalDown="0">
        <left/>
        <right style="thin">
          <color rgb="FF0F75BC"/>
        </right>
        <top style="thin">
          <color rgb="FF0F75BC"/>
        </top>
        <bottom style="thin">
          <color rgb="FF0F75BC"/>
        </bottom>
      </border>
      <protection locked="1" hidden="0"/>
    </dxf>
    <dxf>
      <font>
        <b val="0"/>
        <sz val="11"/>
        <color rgb="FF1F1F1F"/>
        <name val="Calibri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F75BC"/>
        </left>
        <right style="thin">
          <color rgb="FF0F75BC"/>
        </right>
        <top style="thin">
          <color rgb="FF0F75BC"/>
        </top>
        <bottom style="thin">
          <color rgb="FF0F75BC"/>
        </bottom>
      </border>
      <protection locked="1" hidden="0"/>
    </dxf>
    <dxf>
      <font>
        <sz val="11"/>
        <color rgb="FF1F1F1F"/>
        <name val="Calibri"/>
      </font>
      <fill>
        <patternFill patternType="solid">
          <fgColor indexed="64"/>
          <bgColor rgb="FFFFFFFF"/>
        </patternFill>
      </fill>
      <alignment horizontal="left" vertical="center" textRotation="0" wrapText="1" indent="1" justifyLastLine="0" shrinkToFit="0" readingOrder="0"/>
      <border diagonalUp="0" diagonalDown="0">
        <left/>
        <right style="thin">
          <color rgb="FF0F75BC"/>
        </right>
        <top style="thin">
          <color rgb="FFCBD5E1"/>
        </top>
        <bottom style="thin">
          <color rgb="FFCBD5E1"/>
        </bottom>
      </border>
      <protection locked="1" hidden="0"/>
    </dxf>
    <dxf>
      <border>
        <top style="thin">
          <color rgb="FFCBD5E1"/>
        </top>
      </border>
    </dxf>
    <dxf>
      <border diagonalUp="0" diagonalDown="0">
        <left style="thin">
          <color rgb="FFCBD5E1"/>
        </left>
        <right style="thin">
          <color rgb="FFCBD5E1"/>
        </right>
        <top style="thin">
          <color rgb="FFCBD5E1"/>
        </top>
        <bottom style="thin">
          <color rgb="FFCBD5E1"/>
        </bottom>
      </border>
    </dxf>
    <dxf>
      <font>
        <sz val="11"/>
        <color rgb="FF1F1F1F"/>
        <name val="Calibri"/>
      </font>
      <fill>
        <patternFill patternType="solid">
          <fgColor indexed="64"/>
          <bgColor rgb="FFFFFFFF"/>
        </patternFill>
      </fill>
      <alignment horizontal="left" vertical="center" textRotation="0" wrapText="1" indent="1" justifyLastLine="0" shrinkToFit="0" readingOrder="0"/>
      <protection locked="1" hidden="0"/>
    </dxf>
    <dxf>
      <border>
        <bottom style="thin">
          <color rgb="FFCBD5E1"/>
        </bottom>
      </border>
    </dxf>
    <dxf>
      <font>
        <b/>
        <sz val="11"/>
        <color rgb="FF1F1F1F"/>
        <name val="Calibri"/>
      </font>
      <fill>
        <patternFill patternType="solid">
          <fgColor indexed="64"/>
          <bgColor rgb="FFFFFFFF"/>
        </patternFill>
      </fill>
      <alignment horizontal="left" vertical="center" wrapText="1" shrinkToFit="0"/>
      <border diagonalUp="0" diagonalDown="0">
        <left style="thin">
          <color rgb="FFCBD5E1"/>
        </left>
        <right style="thin">
          <color rgb="FFCBD5E1"/>
        </right>
        <top/>
        <bottom/>
        <vertical style="thin">
          <color rgb="FFCBD5E1"/>
        </vertical>
        <horizontal style="thin">
          <color rgb="FFCBD5E1"/>
        </horizontal>
      </border>
      <protection locked="1" hidden="0"/>
    </dxf>
  </dxfs>
  <tableStyles count="0" defaultTableStyle="TableStyleMedium9" defaultPivotStyle="PivotStyleLight16"/>
  <colors>
    <mruColors>
      <color rgb="FF005786"/>
      <color rgb="FF672F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DBCB1E5-3435-4BFB-B84C-4C2F1D76E6CC}" name="tblAmendReasons" displayName="tblAmendReasons" ref="A11:C21" totalsRowShown="0" headerRowDxfId="93" dataDxfId="91" headerRowBorderDxfId="92" tableBorderDxfId="90" totalsRowBorderDxfId="89">
  <autoFilter ref="A11:C21" xr:uid="{0DBCB1E5-3435-4BFB-B84C-4C2F1D76E6CC}"/>
  <tableColumns count="3">
    <tableColumn id="1" xr3:uid="{B00773C0-92FC-405E-897F-DA28AB719710}" name="Reason" dataDxfId="88"/>
    <tableColumn id="2" xr3:uid="{477B8DA3-4AF9-4DDD-A700-F08A914A95DA}" name="Selected? (Yes/No)" dataDxfId="87"/>
    <tableColumn id="3" xr3:uid="{5CECF652-BE2C-4604-A7A9-B436E7DAC084}" name="Details / Notes" dataDxfId="86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8122D650-295C-4280-B0EC-14D12EA325AC}" name="tblFunding_AmendExisting" displayName="tblFunding_AmendExisting" ref="A31:J37" totalsRowCount="1" headerRowDxfId="85" dataDxfId="83" totalsRowDxfId="81" headerRowBorderDxfId="84" tableBorderDxfId="82" totalsRowBorderDxfId="80">
  <autoFilter ref="A31:J36" xr:uid="{8122D650-295C-4280-B0EC-14D12EA325A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FEFD342B-923A-4E6E-87CF-A798A77C91DF}" name="Funding Source" totalsRowLabel="Grand Total" dataDxfId="79" totalsRowDxfId="78"/>
    <tableColumn id="2" xr3:uid="{31392090-1852-4775-A47D-1E67442FC92F}" name="Type" dataDxfId="77" totalsRowDxfId="76"/>
    <tableColumn id="3" xr3:uid="{19744497-3205-4751-B2D0-17D4764C38E4}" name="Previously Programmed" totalsRowFunction="sum" dataDxfId="75" totalsRowDxfId="74"/>
    <tableColumn id="4" xr3:uid="{B9A6F29D-A580-46FC-B063-D6815DD1081D}" name="FY 27" totalsRowFunction="sum" dataDxfId="73" totalsRowDxfId="72"/>
    <tableColumn id="5" xr3:uid="{413EBF91-A020-41E0-8FBF-7775D5273375}" name="FY 28" totalsRowFunction="sum" dataDxfId="71" totalsRowDxfId="70"/>
    <tableColumn id="6" xr3:uid="{CC7042C2-BBA6-45F4-B946-848093E222BD}" name="FY 29" totalsRowFunction="sum" dataDxfId="69" totalsRowDxfId="68"/>
    <tableColumn id="7" xr3:uid="{48740813-458C-46FF-8D07-89D5D3856695}" name="FY 30" totalsRowFunction="sum" dataDxfId="67" totalsRowDxfId="66"/>
    <tableColumn id="8" xr3:uid="{2A96B5FE-B78B-42A5-90CB-978369A89F02}" name="FY 31" totalsRowFunction="sum" dataDxfId="65" totalsRowDxfId="64"/>
    <tableColumn id="9" xr3:uid="{0B2460D2-0051-422E-8E9F-FC9E2616C9AC}" name="Future" totalsRowFunction="sum" dataDxfId="63" totalsRowDxfId="62"/>
    <tableColumn id="10" xr3:uid="{8198C9CE-CCB7-4242-B27B-32B1C5D28996}" name="Row Total" totalsRowFunction="sum" dataDxfId="61" totalsRowDxfId="60">
      <calculatedColumnFormula>tblFunding_AmendExisting[[#This Row],[Previously Programmed]]+tblFunding_AmendExisting[[#This Row],[FY 27]]+tblFunding_AmendExisting[[#This Row],[FY 28]]+tblFunding_AmendExisting[[#This Row],[FY 29]]+tblFunding_AmendExisting[[#This Row],[FY 30]]+tblFunding_AmendExisting[[#This Row],[FY 31]]+tblFunding_AmendExisting[[#This Row],[Future]]</calculatedColumnFormula>
    </tableColumn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C9547CFA-0DAC-4795-9714-338BA4A32936}" name="tblFunding_AmendNew" displayName="tblFunding_AmendNew" ref="A40:J46" totalsRowCount="1" headerRowDxfId="59" dataDxfId="57" totalsRowDxfId="55" headerRowBorderDxfId="58" tableBorderDxfId="56" totalsRowBorderDxfId="54">
  <autoFilter ref="A40:J45" xr:uid="{C9547CFA-0DAC-4795-9714-338BA4A3293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CA7C21BE-96E0-4E0F-AED3-6875AE46C330}" name="Funding Source" totalsRowLabel="Grand Total" dataDxfId="53" totalsRowDxfId="52"/>
    <tableColumn id="2" xr3:uid="{7295258C-1339-4697-8D07-A498DF8F0E46}" name="Type" dataDxfId="51" totalsRowDxfId="50"/>
    <tableColumn id="3" xr3:uid="{A65036AB-3DAF-4EED-BDA8-8B9AC039D39E}" name="Previously Programmed" totalsRowFunction="sum" dataDxfId="49" totalsRowDxfId="48"/>
    <tableColumn id="4" xr3:uid="{6A710BC3-11DE-4CCB-AA2D-4774DFEF561F}" name="FY 27" totalsRowFunction="sum" dataDxfId="47" totalsRowDxfId="46"/>
    <tableColumn id="5" xr3:uid="{6D0439BD-04B6-495E-A866-57B6CB9ABF54}" name="FY 28" totalsRowFunction="sum" dataDxfId="45" totalsRowDxfId="44"/>
    <tableColumn id="6" xr3:uid="{EE3F848D-7BEB-415C-8CAA-6155EE1A06E8}" name="FY 29" totalsRowFunction="sum" dataDxfId="43" totalsRowDxfId="42"/>
    <tableColumn id="7" xr3:uid="{F6C27AF2-D7EF-402B-9A35-EB665D077940}" name="FY 30" totalsRowFunction="sum" dataDxfId="41" totalsRowDxfId="40"/>
    <tableColumn id="8" xr3:uid="{E8FA8FD5-6FC8-4480-91EE-5F0861420BE2}" name="FY 31" totalsRowFunction="sum" dataDxfId="39" totalsRowDxfId="38"/>
    <tableColumn id="9" xr3:uid="{275E0979-604F-4037-B5F3-CF11502374C1}" name="Future" totalsRowFunction="sum" dataDxfId="37" totalsRowDxfId="36"/>
    <tableColumn id="10" xr3:uid="{1030A368-E7BE-4111-8B8D-0EA98A75F3A0}" name="Row Total" totalsRowFunction="sum" dataDxfId="35" totalsRowDxfId="34">
      <calculatedColumnFormula>tblFunding_AmendNew[[#This Row],[Previously Programmed]]+tblFunding_AmendNew[[#This Row],[FY 27]]+tblFunding_AmendNew[[#This Row],[FY 28]]+tblFunding_AmendNew[[#This Row],[FY 29]]+tblFunding_AmendNew[[#This Row],[FY 30]]+tblFunding_AmendNew[[#This Row],[FY 31]]+tblFunding_AmendNew[[#This Row],[Future]]</calculatedColumnFormula>
    </tableColumn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9AE982B-D22B-4CF0-98D1-45D57B6FE36D}" name="tblPerfMeasures_New" displayName="tblPerfMeasures_New" ref="A14:C20" totalsRowShown="0" headerRowDxfId="33" dataDxfId="31" headerRowBorderDxfId="32" tableBorderDxfId="30" totalsRowBorderDxfId="29">
  <autoFilter ref="A14:C20" xr:uid="{89AE982B-D22B-4CF0-98D1-45D57B6FE36D}"/>
  <tableColumns count="3">
    <tableColumn id="1" xr3:uid="{1BDD97D0-61B6-454F-A70E-7FEEA2EE8FEE}" name="Measure" dataDxfId="28"/>
    <tableColumn id="2" xr3:uid="{3EFE67E4-E032-44DF-B56E-5C254DD6C672}" name="Impacted? (Yes/No)" dataDxfId="27"/>
    <tableColumn id="3" xr3:uid="{E1D71FAA-1CE1-4EB4-9B3E-1A9DE2357BC7}" name="Notes (optional)" dataDxfId="26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8DE921C6-E06C-4111-8510-8CEE1235872A}" name="tblFunding_NewProject" displayName="tblFunding_NewProject" ref="A23:J29" totalsRowCount="1" headerRowDxfId="25" dataDxfId="23" totalsRowDxfId="21" headerRowBorderDxfId="24" tableBorderDxfId="22" totalsRowBorderDxfId="20">
  <autoFilter ref="A23:J28" xr:uid="{8DE921C6-E06C-4111-8510-8CEE1235872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BAFF614B-ADD8-4C99-B68A-DCC60859487F}" name="Funding Source" totalsRowLabel="Grand Total" dataDxfId="19" totalsRowDxfId="18"/>
    <tableColumn id="2" xr3:uid="{6C6BFD2E-CD50-453D-A9D8-75A5E13C3768}" name="Type" dataDxfId="17" totalsRowDxfId="16"/>
    <tableColumn id="3" xr3:uid="{0B14339C-DD6F-479F-BA54-C1B0F89BED78}" name="Previously Programmed" totalsRowFunction="sum" dataDxfId="15" totalsRowDxfId="14"/>
    <tableColumn id="4" xr3:uid="{718BD3AD-6BB2-411A-A9F4-2C2AD3C53B81}" name="FY 27" totalsRowFunction="sum" dataDxfId="13" totalsRowDxfId="12"/>
    <tableColumn id="5" xr3:uid="{55D81B75-8985-4590-8CFD-DA4699FAA252}" name="FY 28" totalsRowFunction="sum" dataDxfId="11" totalsRowDxfId="10"/>
    <tableColumn id="6" xr3:uid="{39EA7F36-E31D-468B-8633-E91B70760AC5}" name="FY 29" totalsRowFunction="sum" dataDxfId="9" totalsRowDxfId="8"/>
    <tableColumn id="7" xr3:uid="{6F6FB497-E5E8-467D-A029-3ED72F9A2A43}" name="FY 30" totalsRowFunction="sum" dataDxfId="7" totalsRowDxfId="6"/>
    <tableColumn id="8" xr3:uid="{483659D5-E500-4F2D-AE07-B7B857C350E2}" name="FY 31" totalsRowFunction="sum" dataDxfId="5" totalsRowDxfId="4"/>
    <tableColumn id="9" xr3:uid="{AEB70A11-BEC3-4182-837D-1AB03F32DA13}" name="Future" totalsRowFunction="sum" dataDxfId="3" totalsRowDxfId="2"/>
    <tableColumn id="10" xr3:uid="{B441931C-C36C-4250-BCBD-F074C8F77BA2}" name="Row Total" totalsRowFunction="sum" dataDxfId="1" totalsRowDxfId="0">
      <calculatedColumnFormula>tblFunding_NewProject[[#This Row],[Previously Programmed]]+tblFunding_NewProject[[#This Row],[FY 27]]+tblFunding_NewProject[[#This Row],[FY 28]]+tblFunding_NewProject[[#This Row],[FY 29]]+tblFunding_NewProject[[#This Row],[FY 30]]+tblFunding_NewProject[[#This Row],[FY 31]]+tblFunding_NewProject[[#This Row],[Future]]</calculatedColumnFormula>
    </tableColumn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672F8F"/>
    <pageSetUpPr fitToPage="1"/>
  </sheetPr>
  <dimension ref="A1:R58"/>
  <sheetViews>
    <sheetView showGridLines="0" tabSelected="1" zoomScale="80" zoomScaleNormal="80" zoomScaleSheetLayoutView="100" workbookViewId="0">
      <pane xSplit="1" ySplit="3" topLeftCell="B28" activePane="bottomRight" state="frozen"/>
      <selection pane="topRight" activeCell="B1" sqref="B1"/>
      <selection pane="bottomLeft" activeCell="A4" sqref="A4"/>
      <selection pane="bottomRight" activeCell="A39" sqref="A39:J39"/>
    </sheetView>
  </sheetViews>
  <sheetFormatPr defaultRowHeight="12.75" x14ac:dyDescent="0.2"/>
  <cols>
    <col min="1" max="1" width="60.140625" style="2" customWidth="1"/>
    <col min="2" max="2" width="21.28515625" style="2" bestFit="1" customWidth="1"/>
    <col min="3" max="3" width="25.5703125" style="2" bestFit="1" customWidth="1"/>
    <col min="4" max="5" width="8.85546875" style="2" bestFit="1" customWidth="1"/>
    <col min="6" max="6" width="12" style="2" customWidth="1"/>
    <col min="7" max="8" width="8.85546875" style="2" bestFit="1" customWidth="1"/>
    <col min="9" max="9" width="17.140625" style="2" bestFit="1" customWidth="1"/>
    <col min="10" max="10" width="13" style="2" bestFit="1" customWidth="1"/>
    <col min="11" max="18" width="0.42578125" style="1" hidden="1" customWidth="1"/>
  </cols>
  <sheetData>
    <row r="1" spans="1:18" ht="33.950000000000003" customHeight="1" x14ac:dyDescent="0.2">
      <c r="A1" s="78" t="s">
        <v>7</v>
      </c>
      <c r="B1" s="79"/>
      <c r="C1" s="79"/>
      <c r="D1" s="79"/>
      <c r="E1" s="79"/>
      <c r="F1" s="79"/>
      <c r="G1" s="79"/>
      <c r="H1" s="79"/>
      <c r="I1" s="79"/>
      <c r="J1" s="80"/>
      <c r="K1" s="46"/>
      <c r="L1" s="27"/>
      <c r="M1" s="27"/>
      <c r="N1" s="27"/>
      <c r="O1" s="27"/>
      <c r="P1" s="27"/>
      <c r="Q1" s="27"/>
      <c r="R1" s="27"/>
    </row>
    <row r="2" spans="1:18" ht="27.95" customHeight="1" x14ac:dyDescent="0.2">
      <c r="A2" s="81" t="s">
        <v>2</v>
      </c>
      <c r="B2" s="82"/>
      <c r="C2" s="82"/>
      <c r="D2" s="82"/>
      <c r="E2" s="82"/>
      <c r="F2" s="82"/>
      <c r="G2" s="82"/>
      <c r="H2" s="82"/>
      <c r="I2" s="82"/>
      <c r="J2" s="83"/>
      <c r="K2" s="46"/>
      <c r="L2" s="27"/>
      <c r="M2" s="27"/>
      <c r="N2" s="27"/>
      <c r="O2" s="27"/>
      <c r="P2" s="27"/>
      <c r="Q2" s="27"/>
      <c r="R2" s="27"/>
    </row>
    <row r="3" spans="1:18" ht="54" customHeight="1" x14ac:dyDescent="0.2">
      <c r="A3" s="84" t="s">
        <v>58</v>
      </c>
      <c r="B3" s="84"/>
      <c r="C3" s="84"/>
      <c r="D3" s="84"/>
      <c r="E3" s="84"/>
      <c r="F3" s="84"/>
      <c r="G3" s="84"/>
      <c r="H3" s="84"/>
      <c r="I3" s="84"/>
      <c r="J3" s="84"/>
      <c r="K3" s="56"/>
      <c r="L3" s="27"/>
      <c r="M3" s="27"/>
      <c r="N3" s="27"/>
      <c r="O3" s="27"/>
      <c r="P3" s="27"/>
      <c r="Q3" s="27"/>
      <c r="R3" s="27"/>
    </row>
    <row r="4" spans="1:18" ht="12" customHeight="1" x14ac:dyDescent="0.2">
      <c r="A4" s="12"/>
      <c r="B4" s="13"/>
      <c r="C4" s="13"/>
      <c r="D4" s="13"/>
      <c r="E4" s="13"/>
      <c r="F4" s="13"/>
      <c r="G4" s="13"/>
      <c r="H4" s="13"/>
      <c r="I4" s="13"/>
      <c r="J4" s="14"/>
      <c r="K4" s="27"/>
      <c r="L4" s="27"/>
      <c r="M4" s="27"/>
      <c r="N4" s="27"/>
      <c r="O4" s="27"/>
      <c r="P4" s="27"/>
      <c r="Q4" s="27"/>
      <c r="R4" s="27"/>
    </row>
    <row r="5" spans="1:18" ht="26.1" customHeight="1" x14ac:dyDescent="0.2">
      <c r="A5" s="85" t="s">
        <v>59</v>
      </c>
      <c r="B5" s="86"/>
      <c r="C5" s="86"/>
      <c r="D5" s="85"/>
      <c r="E5" s="86"/>
      <c r="F5" s="86"/>
      <c r="G5" s="86"/>
      <c r="H5" s="86"/>
      <c r="I5" s="85"/>
      <c r="J5" s="85"/>
      <c r="K5" s="60"/>
      <c r="L5" s="27"/>
      <c r="M5" s="27"/>
      <c r="N5" s="27"/>
      <c r="O5" s="27"/>
      <c r="P5" s="27"/>
      <c r="Q5" s="27"/>
      <c r="R5" s="27"/>
    </row>
    <row r="6" spans="1:18" ht="27.95" customHeight="1" x14ac:dyDescent="0.2">
      <c r="A6" s="15" t="s">
        <v>11</v>
      </c>
      <c r="B6" s="87"/>
      <c r="C6" s="87"/>
      <c r="D6" s="36" t="s">
        <v>12</v>
      </c>
      <c r="E6" s="87"/>
      <c r="F6" s="87"/>
      <c r="G6" s="87"/>
      <c r="H6" s="87"/>
      <c r="I6" s="36" t="s">
        <v>56</v>
      </c>
      <c r="J6" s="37">
        <f>tblFunding_AmendNew[[#Totals],[Row Total]]-tblFunding_AmendExisting[[#Totals],[Row Total]]</f>
        <v>0</v>
      </c>
      <c r="K6" s="61"/>
      <c r="L6" s="27"/>
      <c r="M6" s="27"/>
      <c r="N6" s="27"/>
      <c r="O6" s="27"/>
      <c r="P6" s="27"/>
      <c r="Q6" s="27"/>
      <c r="R6" s="27"/>
    </row>
    <row r="7" spans="1:18" ht="33.950000000000003" customHeight="1" x14ac:dyDescent="0.2">
      <c r="A7" s="15" t="s">
        <v>13</v>
      </c>
      <c r="B7" s="87"/>
      <c r="C7" s="87"/>
      <c r="D7" s="87"/>
      <c r="E7" s="87"/>
      <c r="F7" s="88"/>
      <c r="G7" s="87"/>
      <c r="H7" s="87"/>
      <c r="I7" s="88"/>
      <c r="J7" s="87"/>
      <c r="K7" s="62"/>
      <c r="L7" s="27"/>
      <c r="M7" s="27"/>
      <c r="N7" s="27"/>
      <c r="O7" s="27"/>
      <c r="P7" s="27"/>
      <c r="Q7" s="27"/>
      <c r="R7" s="27"/>
    </row>
    <row r="8" spans="1:18" ht="30" customHeight="1" x14ac:dyDescent="0.2">
      <c r="A8" s="15" t="s">
        <v>14</v>
      </c>
      <c r="B8" s="88"/>
      <c r="C8" s="88"/>
      <c r="D8" s="88"/>
      <c r="E8" s="88"/>
      <c r="F8" s="36" t="s">
        <v>37</v>
      </c>
      <c r="G8" s="88"/>
      <c r="H8" s="88"/>
      <c r="I8" s="36" t="s">
        <v>38</v>
      </c>
      <c r="J8" s="3"/>
      <c r="K8" s="59"/>
      <c r="L8" s="27"/>
      <c r="M8" s="27"/>
      <c r="N8" s="27"/>
      <c r="O8" s="27"/>
      <c r="P8" s="27"/>
      <c r="Q8" s="27"/>
      <c r="R8" s="27"/>
    </row>
    <row r="9" spans="1:18" ht="24" customHeight="1" x14ac:dyDescent="0.2">
      <c r="A9" s="22"/>
      <c r="B9" s="13"/>
      <c r="C9" s="13"/>
      <c r="D9" s="13"/>
      <c r="E9" s="13"/>
      <c r="F9" s="13"/>
      <c r="G9" s="13"/>
      <c r="H9" s="13"/>
      <c r="I9" s="13"/>
      <c r="J9" s="14"/>
      <c r="K9" s="27"/>
      <c r="L9" s="27"/>
      <c r="M9" s="27"/>
      <c r="N9" s="27"/>
      <c r="O9" s="27"/>
      <c r="P9" s="27"/>
      <c r="Q9" s="27"/>
      <c r="R9" s="27"/>
    </row>
    <row r="10" spans="1:18" ht="27.95" customHeight="1" x14ac:dyDescent="0.2">
      <c r="A10" s="75" t="s">
        <v>60</v>
      </c>
      <c r="B10" s="75"/>
      <c r="C10" s="75"/>
      <c r="D10" s="75"/>
      <c r="E10" s="75"/>
      <c r="F10" s="75"/>
      <c r="G10" s="75"/>
      <c r="H10" s="75"/>
      <c r="I10" s="75"/>
      <c r="J10" s="75"/>
      <c r="K10" s="57"/>
      <c r="L10" s="27"/>
      <c r="M10" s="27"/>
      <c r="N10" s="27"/>
      <c r="O10" s="27"/>
      <c r="P10" s="27"/>
      <c r="Q10" s="27"/>
      <c r="R10" s="27"/>
    </row>
    <row r="11" spans="1:18" ht="24" customHeight="1" x14ac:dyDescent="0.2">
      <c r="A11" s="38" t="s">
        <v>39</v>
      </c>
      <c r="B11" s="39" t="s">
        <v>40</v>
      </c>
      <c r="C11" s="40" t="s">
        <v>41</v>
      </c>
      <c r="D11" s="27"/>
      <c r="E11" s="27"/>
      <c r="F11" s="27"/>
      <c r="G11" s="27"/>
      <c r="H11" s="27"/>
      <c r="I11" s="27"/>
      <c r="J11" s="28"/>
      <c r="K11" s="27"/>
      <c r="L11" s="27"/>
      <c r="M11" s="27"/>
      <c r="N11" s="27"/>
      <c r="O11" s="27"/>
      <c r="P11" s="27"/>
      <c r="Q11" s="27"/>
      <c r="R11" s="27"/>
    </row>
    <row r="12" spans="1:18" ht="36" customHeight="1" x14ac:dyDescent="0.2">
      <c r="A12" s="9" t="s">
        <v>42</v>
      </c>
      <c r="B12" s="4" t="s">
        <v>25</v>
      </c>
      <c r="C12" s="3"/>
      <c r="D12" s="13"/>
      <c r="E12" s="13"/>
      <c r="F12" s="13"/>
      <c r="G12" s="13"/>
      <c r="H12" s="13"/>
      <c r="I12" s="13"/>
      <c r="J12" s="14"/>
      <c r="K12" s="27"/>
      <c r="L12" s="27"/>
      <c r="M12" s="27"/>
      <c r="N12" s="27"/>
      <c r="O12" s="27"/>
      <c r="P12" s="27"/>
      <c r="Q12" s="27"/>
      <c r="R12" s="27"/>
    </row>
    <row r="13" spans="1:18" ht="36" customHeight="1" x14ac:dyDescent="0.2">
      <c r="A13" s="9" t="s">
        <v>43</v>
      </c>
      <c r="B13" s="4" t="s">
        <v>25</v>
      </c>
      <c r="C13" s="3"/>
      <c r="D13" s="13"/>
      <c r="E13" s="13"/>
      <c r="F13" s="13"/>
      <c r="G13" s="13"/>
      <c r="H13" s="13"/>
      <c r="I13" s="13"/>
      <c r="J13" s="14"/>
      <c r="K13" s="27"/>
      <c r="L13" s="27"/>
      <c r="M13" s="27"/>
      <c r="N13" s="27"/>
      <c r="O13" s="27"/>
      <c r="P13" s="27"/>
      <c r="Q13" s="27"/>
      <c r="R13" s="27"/>
    </row>
    <row r="14" spans="1:18" ht="36" customHeight="1" x14ac:dyDescent="0.2">
      <c r="A14" s="9" t="s">
        <v>44</v>
      </c>
      <c r="B14" s="4" t="s">
        <v>25</v>
      </c>
      <c r="C14" s="3"/>
      <c r="D14" s="13"/>
      <c r="E14" s="13"/>
      <c r="F14" s="13"/>
      <c r="G14" s="13"/>
      <c r="H14" s="13"/>
      <c r="I14" s="13"/>
      <c r="J14" s="14"/>
      <c r="K14" s="27"/>
      <c r="L14" s="27"/>
      <c r="M14" s="27"/>
      <c r="N14" s="27"/>
      <c r="O14" s="27"/>
      <c r="P14" s="27"/>
      <c r="Q14" s="27"/>
      <c r="R14" s="27"/>
    </row>
    <row r="15" spans="1:18" ht="36" customHeight="1" x14ac:dyDescent="0.2">
      <c r="A15" s="9" t="s">
        <v>45</v>
      </c>
      <c r="B15" s="4" t="s">
        <v>25</v>
      </c>
      <c r="C15" s="3"/>
      <c r="D15" s="13"/>
      <c r="E15" s="13"/>
      <c r="F15" s="13"/>
      <c r="G15" s="13"/>
      <c r="H15" s="13"/>
      <c r="I15" s="13"/>
      <c r="J15" s="14"/>
      <c r="K15" s="27"/>
      <c r="L15" s="27"/>
      <c r="M15" s="27"/>
      <c r="N15" s="27"/>
      <c r="O15" s="27"/>
      <c r="P15" s="27"/>
      <c r="Q15" s="27"/>
      <c r="R15" s="27"/>
    </row>
    <row r="16" spans="1:18" ht="36" customHeight="1" x14ac:dyDescent="0.2">
      <c r="A16" s="9" t="s">
        <v>46</v>
      </c>
      <c r="B16" s="4" t="s">
        <v>25</v>
      </c>
      <c r="C16" s="3"/>
      <c r="D16" s="13"/>
      <c r="E16" s="13"/>
      <c r="F16" s="13"/>
      <c r="G16" s="13"/>
      <c r="H16" s="13"/>
      <c r="I16" s="13"/>
      <c r="J16" s="14"/>
      <c r="K16" s="27"/>
      <c r="L16" s="27"/>
      <c r="M16" s="27"/>
      <c r="N16" s="27"/>
      <c r="O16" s="27"/>
      <c r="P16" s="27"/>
      <c r="Q16" s="27"/>
      <c r="R16" s="27"/>
    </row>
    <row r="17" spans="1:18" ht="36" customHeight="1" x14ac:dyDescent="0.2">
      <c r="A17" s="9" t="s">
        <v>47</v>
      </c>
      <c r="B17" s="4" t="s">
        <v>25</v>
      </c>
      <c r="C17" s="3"/>
      <c r="D17" s="13"/>
      <c r="E17" s="13"/>
      <c r="F17" s="13"/>
      <c r="G17" s="13"/>
      <c r="H17" s="13"/>
      <c r="I17" s="13"/>
      <c r="J17" s="14"/>
      <c r="K17" s="27"/>
      <c r="L17" s="27"/>
      <c r="M17" s="27"/>
      <c r="N17" s="27"/>
      <c r="O17" s="27"/>
      <c r="P17" s="27"/>
      <c r="Q17" s="27"/>
      <c r="R17" s="27"/>
    </row>
    <row r="18" spans="1:18" ht="36" customHeight="1" x14ac:dyDescent="0.2">
      <c r="A18" s="9" t="s">
        <v>48</v>
      </c>
      <c r="B18" s="4" t="s">
        <v>25</v>
      </c>
      <c r="C18" s="3"/>
      <c r="D18" s="13"/>
      <c r="E18" s="13"/>
      <c r="F18" s="13"/>
      <c r="G18" s="13"/>
      <c r="H18" s="13"/>
      <c r="I18" s="13"/>
      <c r="J18" s="14"/>
      <c r="K18" s="27"/>
      <c r="L18" s="27"/>
      <c r="M18" s="27"/>
      <c r="N18" s="27"/>
      <c r="O18" s="27"/>
      <c r="P18" s="27"/>
      <c r="Q18" s="27"/>
      <c r="R18" s="27"/>
    </row>
    <row r="19" spans="1:18" ht="36" customHeight="1" x14ac:dyDescent="0.2">
      <c r="A19" s="9" t="s">
        <v>49</v>
      </c>
      <c r="B19" s="4" t="s">
        <v>25</v>
      </c>
      <c r="C19" s="3"/>
      <c r="D19" s="13"/>
      <c r="E19" s="13"/>
      <c r="F19" s="13"/>
      <c r="G19" s="13"/>
      <c r="H19" s="13"/>
      <c r="I19" s="13"/>
      <c r="J19" s="14"/>
      <c r="K19" s="27"/>
      <c r="L19" s="27"/>
      <c r="M19" s="27"/>
      <c r="N19" s="27"/>
      <c r="O19" s="27"/>
      <c r="P19" s="27"/>
      <c r="Q19" s="27"/>
      <c r="R19" s="27"/>
    </row>
    <row r="20" spans="1:18" ht="36" customHeight="1" x14ac:dyDescent="0.2">
      <c r="A20" s="9" t="s">
        <v>50</v>
      </c>
      <c r="B20" s="4" t="s">
        <v>25</v>
      </c>
      <c r="C20" s="3"/>
      <c r="D20" s="13"/>
      <c r="E20" s="13"/>
      <c r="F20" s="13"/>
      <c r="G20" s="13"/>
      <c r="H20" s="13"/>
      <c r="I20" s="13"/>
      <c r="J20" s="14"/>
      <c r="K20" s="27"/>
      <c r="L20" s="27"/>
      <c r="M20" s="27"/>
      <c r="N20" s="27"/>
      <c r="O20" s="27"/>
      <c r="P20" s="27"/>
      <c r="Q20" s="27"/>
      <c r="R20" s="27"/>
    </row>
    <row r="21" spans="1:18" ht="36" customHeight="1" x14ac:dyDescent="0.2">
      <c r="A21" s="29" t="s">
        <v>51</v>
      </c>
      <c r="B21" s="4" t="s">
        <v>25</v>
      </c>
      <c r="C21" s="3"/>
      <c r="D21" s="13"/>
      <c r="E21" s="13"/>
      <c r="F21" s="13"/>
      <c r="G21" s="13"/>
      <c r="H21" s="13"/>
      <c r="I21" s="13"/>
      <c r="J21" s="14"/>
      <c r="K21" s="27"/>
      <c r="L21" s="27"/>
      <c r="M21" s="27"/>
      <c r="N21" s="27"/>
      <c r="O21" s="27"/>
      <c r="P21" s="27"/>
      <c r="Q21" s="27"/>
      <c r="R21" s="27"/>
    </row>
    <row r="22" spans="1:18" ht="24" customHeight="1" x14ac:dyDescent="0.2">
      <c r="A22" s="22"/>
      <c r="B22" s="13"/>
      <c r="C22" s="13"/>
      <c r="D22" s="13"/>
      <c r="E22" s="13"/>
      <c r="F22" s="13"/>
      <c r="G22" s="13"/>
      <c r="H22" s="13"/>
      <c r="I22" s="13"/>
      <c r="J22" s="14"/>
      <c r="K22" s="27"/>
      <c r="L22" s="27"/>
      <c r="M22" s="27"/>
      <c r="N22" s="27"/>
      <c r="O22" s="27"/>
      <c r="P22" s="27"/>
      <c r="Q22" s="27"/>
      <c r="R22" s="27"/>
    </row>
    <row r="23" spans="1:18" ht="27.95" customHeight="1" x14ac:dyDescent="0.2">
      <c r="A23" s="64" t="s">
        <v>61</v>
      </c>
      <c r="B23" s="65"/>
      <c r="C23" s="65"/>
      <c r="D23" s="65"/>
      <c r="E23" s="65"/>
      <c r="F23" s="65"/>
      <c r="G23" s="65"/>
      <c r="H23" s="65"/>
      <c r="I23" s="65"/>
      <c r="J23" s="65"/>
      <c r="K23" s="57"/>
      <c r="L23" s="27"/>
      <c r="M23" s="27"/>
      <c r="N23" s="27"/>
      <c r="O23" s="27"/>
      <c r="P23" s="27"/>
      <c r="Q23" s="27"/>
      <c r="R23" s="27"/>
    </row>
    <row r="24" spans="1:18" ht="27.95" customHeight="1" x14ac:dyDescent="0.2">
      <c r="A24" s="41" t="s">
        <v>52</v>
      </c>
      <c r="B24" s="66"/>
      <c r="C24" s="67"/>
      <c r="D24" s="67"/>
      <c r="E24" s="67"/>
      <c r="F24" s="67"/>
      <c r="G24" s="67"/>
      <c r="H24" s="67"/>
      <c r="I24" s="67"/>
      <c r="J24" s="68"/>
      <c r="K24" s="63"/>
      <c r="L24" s="27"/>
      <c r="M24" s="27"/>
      <c r="N24" s="27"/>
      <c r="O24" s="27"/>
      <c r="P24" s="27"/>
      <c r="Q24" s="27"/>
      <c r="R24" s="27"/>
    </row>
    <row r="25" spans="1:18" ht="27.95" customHeight="1" x14ac:dyDescent="0.2">
      <c r="A25" s="41"/>
      <c r="B25" s="69"/>
      <c r="C25" s="70"/>
      <c r="D25" s="70"/>
      <c r="E25" s="70"/>
      <c r="F25" s="70"/>
      <c r="G25" s="70"/>
      <c r="H25" s="70"/>
      <c r="I25" s="70"/>
      <c r="J25" s="71"/>
      <c r="K25" s="59"/>
      <c r="L25" s="27"/>
      <c r="M25" s="27"/>
      <c r="N25" s="27"/>
      <c r="O25" s="27"/>
      <c r="P25" s="27"/>
      <c r="Q25" s="27"/>
      <c r="R25" s="27"/>
    </row>
    <row r="26" spans="1:18" ht="27.95" customHeight="1" x14ac:dyDescent="0.2">
      <c r="A26" s="41"/>
      <c r="B26" s="69"/>
      <c r="C26" s="70"/>
      <c r="D26" s="70"/>
      <c r="E26" s="70"/>
      <c r="F26" s="70"/>
      <c r="G26" s="70"/>
      <c r="H26" s="70"/>
      <c r="I26" s="70"/>
      <c r="J26" s="71"/>
      <c r="K26" s="59"/>
      <c r="L26" s="27"/>
      <c r="M26" s="27"/>
      <c r="N26" s="27"/>
      <c r="O26" s="27"/>
      <c r="P26" s="27"/>
      <c r="Q26" s="27"/>
      <c r="R26" s="27"/>
    </row>
    <row r="27" spans="1:18" ht="27.95" customHeight="1" x14ac:dyDescent="0.2">
      <c r="A27" s="41"/>
      <c r="B27" s="69"/>
      <c r="C27" s="70"/>
      <c r="D27" s="70"/>
      <c r="E27" s="70"/>
      <c r="F27" s="70"/>
      <c r="G27" s="70"/>
      <c r="H27" s="70"/>
      <c r="I27" s="70"/>
      <c r="J27" s="71"/>
      <c r="K27" s="59"/>
      <c r="L27" s="27"/>
      <c r="M27" s="27"/>
      <c r="N27" s="27"/>
      <c r="O27" s="27"/>
      <c r="P27" s="27"/>
      <c r="Q27" s="27"/>
      <c r="R27" s="27"/>
    </row>
    <row r="28" spans="1:18" ht="27.95" customHeight="1" x14ac:dyDescent="0.2">
      <c r="A28" s="41"/>
      <c r="B28" s="69"/>
      <c r="C28" s="70"/>
      <c r="D28" s="70"/>
      <c r="E28" s="70"/>
      <c r="F28" s="70"/>
      <c r="G28" s="70"/>
      <c r="H28" s="70"/>
      <c r="I28" s="70"/>
      <c r="J28" s="71"/>
      <c r="K28" s="59"/>
      <c r="L28" s="27"/>
      <c r="M28" s="27"/>
      <c r="N28" s="27"/>
      <c r="O28" s="27"/>
      <c r="P28" s="27"/>
      <c r="Q28" s="27"/>
      <c r="R28" s="27"/>
    </row>
    <row r="29" spans="1:18" ht="27.95" customHeight="1" x14ac:dyDescent="0.2">
      <c r="A29" s="41"/>
      <c r="B29" s="72"/>
      <c r="C29" s="73"/>
      <c r="D29" s="73"/>
      <c r="E29" s="73"/>
      <c r="F29" s="73"/>
      <c r="G29" s="73"/>
      <c r="H29" s="73"/>
      <c r="I29" s="73"/>
      <c r="J29" s="74"/>
      <c r="K29" s="58"/>
      <c r="L29" s="27"/>
      <c r="M29" s="27"/>
      <c r="N29" s="27"/>
      <c r="O29" s="27"/>
      <c r="P29" s="27"/>
      <c r="Q29" s="27"/>
      <c r="R29" s="27"/>
    </row>
    <row r="30" spans="1:18" ht="27.95" customHeight="1" x14ac:dyDescent="0.2">
      <c r="A30" s="75" t="s">
        <v>62</v>
      </c>
      <c r="B30" s="76"/>
      <c r="C30" s="76"/>
      <c r="D30" s="76"/>
      <c r="E30" s="76"/>
      <c r="F30" s="76"/>
      <c r="G30" s="76"/>
      <c r="H30" s="76"/>
      <c r="I30" s="76"/>
      <c r="J30" s="76"/>
      <c r="K30" s="57"/>
      <c r="L30" s="27"/>
      <c r="M30" s="27"/>
      <c r="N30" s="27"/>
      <c r="O30" s="27"/>
      <c r="P30" s="27"/>
      <c r="Q30" s="27"/>
      <c r="R30" s="27"/>
    </row>
    <row r="31" spans="1:18" ht="24" customHeight="1" x14ac:dyDescent="0.2">
      <c r="A31" s="30" t="s">
        <v>30</v>
      </c>
      <c r="B31" s="31" t="s">
        <v>31</v>
      </c>
      <c r="C31" s="31" t="s">
        <v>1</v>
      </c>
      <c r="D31" s="31" t="s">
        <v>4</v>
      </c>
      <c r="E31" s="31" t="s">
        <v>5</v>
      </c>
      <c r="F31" s="31" t="s">
        <v>6</v>
      </c>
      <c r="G31" s="31" t="s">
        <v>9</v>
      </c>
      <c r="H31" s="31" t="s">
        <v>10</v>
      </c>
      <c r="I31" s="31" t="s">
        <v>32</v>
      </c>
      <c r="J31" s="32" t="s">
        <v>33</v>
      </c>
      <c r="K31" s="27"/>
      <c r="L31" s="27"/>
      <c r="M31" s="27"/>
      <c r="N31" s="27"/>
      <c r="O31" s="27"/>
      <c r="P31" s="27"/>
      <c r="Q31" s="27"/>
      <c r="R31" s="27"/>
    </row>
    <row r="32" spans="1:18" ht="21.95" customHeight="1" x14ac:dyDescent="0.2">
      <c r="A32" s="3" t="s">
        <v>8</v>
      </c>
      <c r="B32" s="3"/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10">
        <f>tblFunding_AmendExisting[[#This Row],[Previously Programmed]]+tblFunding_AmendExisting[[#This Row],[FY 27]]+tblFunding_AmendExisting[[#This Row],[FY 28]]+tblFunding_AmendExisting[[#This Row],[FY 29]]+tblFunding_AmendExisting[[#This Row],[FY 30]]+tblFunding_AmendExisting[[#This Row],[FY 31]]+tblFunding_AmendExisting[[#This Row],[Future]]</f>
        <v>0</v>
      </c>
      <c r="K32" s="27"/>
      <c r="L32" s="27"/>
      <c r="M32" s="27"/>
      <c r="N32" s="27"/>
      <c r="O32" s="27"/>
      <c r="P32" s="27"/>
      <c r="Q32" s="27"/>
      <c r="R32" s="27"/>
    </row>
    <row r="33" spans="1:18" ht="21.95" customHeight="1" x14ac:dyDescent="0.2">
      <c r="A33" s="3" t="s">
        <v>8</v>
      </c>
      <c r="B33" s="3"/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10">
        <f>tblFunding_AmendExisting[[#This Row],[Previously Programmed]]+tblFunding_AmendExisting[[#This Row],[FY 27]]+tblFunding_AmendExisting[[#This Row],[FY 28]]+tblFunding_AmendExisting[[#This Row],[FY 29]]+tblFunding_AmendExisting[[#This Row],[FY 30]]+tblFunding_AmendExisting[[#This Row],[FY 31]]+tblFunding_AmendExisting[[#This Row],[Future]]</f>
        <v>0</v>
      </c>
      <c r="K33" s="27"/>
      <c r="L33" s="27"/>
      <c r="M33" s="27"/>
      <c r="N33" s="27"/>
      <c r="O33" s="27"/>
      <c r="P33" s="27"/>
      <c r="Q33" s="27"/>
      <c r="R33" s="27"/>
    </row>
    <row r="34" spans="1:18" ht="21.95" customHeight="1" x14ac:dyDescent="0.2">
      <c r="A34" s="3" t="s">
        <v>34</v>
      </c>
      <c r="B34" s="3"/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10">
        <f>tblFunding_AmendExisting[[#This Row],[Previously Programmed]]+tblFunding_AmendExisting[[#This Row],[FY 27]]+tblFunding_AmendExisting[[#This Row],[FY 28]]+tblFunding_AmendExisting[[#This Row],[FY 29]]+tblFunding_AmendExisting[[#This Row],[FY 30]]+tblFunding_AmendExisting[[#This Row],[FY 31]]+tblFunding_AmendExisting[[#This Row],[Future]]</f>
        <v>0</v>
      </c>
      <c r="K34" s="27"/>
      <c r="L34" s="27"/>
      <c r="M34" s="27"/>
      <c r="N34" s="27"/>
      <c r="O34" s="27"/>
      <c r="P34" s="27"/>
      <c r="Q34" s="27"/>
      <c r="R34" s="27"/>
    </row>
    <row r="35" spans="1:18" ht="21.95" customHeight="1" x14ac:dyDescent="0.2">
      <c r="A35" s="3" t="s">
        <v>34</v>
      </c>
      <c r="B35" s="3"/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10">
        <f>tblFunding_AmendExisting[[#This Row],[Previously Programmed]]+tblFunding_AmendExisting[[#This Row],[FY 27]]+tblFunding_AmendExisting[[#This Row],[FY 28]]+tblFunding_AmendExisting[[#This Row],[FY 29]]+tblFunding_AmendExisting[[#This Row],[FY 30]]+tblFunding_AmendExisting[[#This Row],[FY 31]]+tblFunding_AmendExisting[[#This Row],[Future]]</f>
        <v>0</v>
      </c>
      <c r="K35" s="27"/>
      <c r="L35" s="27"/>
      <c r="M35" s="27"/>
      <c r="N35" s="27"/>
      <c r="O35" s="27"/>
      <c r="P35" s="27"/>
      <c r="Q35" s="27"/>
      <c r="R35" s="27"/>
    </row>
    <row r="36" spans="1:18" ht="21.95" customHeight="1" x14ac:dyDescent="0.2">
      <c r="A36" s="3" t="s">
        <v>35</v>
      </c>
      <c r="B36" s="3"/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10">
        <f>tblFunding_AmendExisting[[#This Row],[Previously Programmed]]+tblFunding_AmendExisting[[#This Row],[FY 27]]+tblFunding_AmendExisting[[#This Row],[FY 28]]+tblFunding_AmendExisting[[#This Row],[FY 29]]+tblFunding_AmendExisting[[#This Row],[FY 30]]+tblFunding_AmendExisting[[#This Row],[FY 31]]+tblFunding_AmendExisting[[#This Row],[Future]]</f>
        <v>0</v>
      </c>
      <c r="K36" s="27"/>
      <c r="L36" s="27"/>
      <c r="M36" s="27"/>
      <c r="N36" s="27"/>
      <c r="O36" s="27"/>
      <c r="P36" s="27"/>
      <c r="Q36" s="27"/>
      <c r="R36" s="27"/>
    </row>
    <row r="37" spans="1:18" ht="21.95" customHeight="1" x14ac:dyDescent="0.2">
      <c r="A37" s="42" t="s">
        <v>36</v>
      </c>
      <c r="B37" s="43"/>
      <c r="C37" s="44">
        <f>SUBTOTAL(109,tblFunding_AmendExisting[Previously Programmed])</f>
        <v>0</v>
      </c>
      <c r="D37" s="44">
        <f>SUBTOTAL(109,tblFunding_AmendExisting[FY 27])</f>
        <v>0</v>
      </c>
      <c r="E37" s="44">
        <f>SUBTOTAL(109,tblFunding_AmendExisting[FY 28])</f>
        <v>0</v>
      </c>
      <c r="F37" s="44">
        <f>SUBTOTAL(109,tblFunding_AmendExisting[FY 29])</f>
        <v>0</v>
      </c>
      <c r="G37" s="44">
        <f>SUBTOTAL(109,tblFunding_AmendExisting[FY 30])</f>
        <v>0</v>
      </c>
      <c r="H37" s="44">
        <f>SUBTOTAL(109,tblFunding_AmendExisting[FY 31])</f>
        <v>0</v>
      </c>
      <c r="I37" s="44">
        <f>SUBTOTAL(109,tblFunding_AmendExisting[Future])</f>
        <v>0</v>
      </c>
      <c r="J37" s="45">
        <f>SUBTOTAL(109,tblFunding_AmendExisting[Row Total])</f>
        <v>0</v>
      </c>
      <c r="K37" s="27"/>
      <c r="L37" s="27"/>
      <c r="M37" s="27"/>
      <c r="N37" s="27"/>
      <c r="O37" s="27"/>
      <c r="P37" s="27"/>
      <c r="Q37" s="27"/>
      <c r="R37" s="27"/>
    </row>
    <row r="38" spans="1:18" ht="24" customHeight="1" x14ac:dyDescent="0.2">
      <c r="A38" s="22"/>
      <c r="B38" s="13"/>
      <c r="C38" s="13"/>
      <c r="D38" s="13"/>
      <c r="E38" s="13"/>
      <c r="F38" s="13"/>
      <c r="G38" s="13"/>
      <c r="H38" s="13"/>
      <c r="I38" s="13"/>
      <c r="J38" s="14"/>
      <c r="K38" s="27"/>
      <c r="L38" s="27"/>
      <c r="M38" s="27"/>
      <c r="N38" s="27"/>
      <c r="O38" s="27"/>
      <c r="P38" s="27"/>
      <c r="Q38" s="27"/>
      <c r="R38" s="27"/>
    </row>
    <row r="39" spans="1:18" ht="27.95" customHeight="1" x14ac:dyDescent="0.2">
      <c r="A39" s="77" t="s">
        <v>63</v>
      </c>
      <c r="B39" s="75"/>
      <c r="C39" s="75"/>
      <c r="D39" s="75"/>
      <c r="E39" s="75"/>
      <c r="F39" s="75"/>
      <c r="G39" s="75"/>
      <c r="H39" s="75"/>
      <c r="I39" s="75"/>
      <c r="J39" s="75"/>
      <c r="K39" s="57"/>
      <c r="L39" s="27"/>
      <c r="M39" s="27"/>
      <c r="N39" s="27"/>
      <c r="O39" s="27"/>
      <c r="P39" s="27"/>
      <c r="Q39" s="27"/>
      <c r="R39" s="27"/>
    </row>
    <row r="40" spans="1:18" ht="24" customHeight="1" x14ac:dyDescent="0.2">
      <c r="A40" s="30" t="s">
        <v>30</v>
      </c>
      <c r="B40" s="31" t="s">
        <v>31</v>
      </c>
      <c r="C40" s="31" t="s">
        <v>1</v>
      </c>
      <c r="D40" s="31" t="s">
        <v>4</v>
      </c>
      <c r="E40" s="31" t="s">
        <v>5</v>
      </c>
      <c r="F40" s="31" t="s">
        <v>6</v>
      </c>
      <c r="G40" s="31" t="s">
        <v>9</v>
      </c>
      <c r="H40" s="31" t="s">
        <v>10</v>
      </c>
      <c r="I40" s="31" t="s">
        <v>32</v>
      </c>
      <c r="J40" s="32" t="s">
        <v>33</v>
      </c>
      <c r="K40" s="27"/>
      <c r="L40" s="27"/>
      <c r="M40" s="27"/>
      <c r="N40" s="27"/>
      <c r="O40" s="27"/>
      <c r="P40" s="27"/>
      <c r="Q40" s="27"/>
      <c r="R40" s="27"/>
    </row>
    <row r="41" spans="1:18" ht="21.95" customHeight="1" x14ac:dyDescent="0.2">
      <c r="A41" s="3" t="s">
        <v>8</v>
      </c>
      <c r="B41" s="3"/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10">
        <f>tblFunding_AmendNew[[#This Row],[Previously Programmed]]+tblFunding_AmendNew[[#This Row],[FY 27]]+tblFunding_AmendNew[[#This Row],[FY 28]]+tblFunding_AmendNew[[#This Row],[FY 29]]+tblFunding_AmendNew[[#This Row],[FY 30]]+tblFunding_AmendNew[[#This Row],[FY 31]]+tblFunding_AmendNew[[#This Row],[Future]]</f>
        <v>0</v>
      </c>
      <c r="K41" s="27"/>
      <c r="L41" s="27"/>
      <c r="M41" s="27"/>
      <c r="N41" s="27"/>
      <c r="O41" s="27"/>
      <c r="P41" s="27"/>
      <c r="Q41" s="27"/>
      <c r="R41" s="27"/>
    </row>
    <row r="42" spans="1:18" ht="21.95" customHeight="1" x14ac:dyDescent="0.2">
      <c r="A42" s="3" t="s">
        <v>8</v>
      </c>
      <c r="B42" s="3"/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10">
        <f>tblFunding_AmendNew[[#This Row],[Previously Programmed]]+tblFunding_AmendNew[[#This Row],[FY 27]]+tblFunding_AmendNew[[#This Row],[FY 28]]+tblFunding_AmendNew[[#This Row],[FY 29]]+tblFunding_AmendNew[[#This Row],[FY 30]]+tblFunding_AmendNew[[#This Row],[FY 31]]+tblFunding_AmendNew[[#This Row],[Future]]</f>
        <v>0</v>
      </c>
      <c r="K42" s="27"/>
      <c r="L42" s="27"/>
      <c r="M42" s="27"/>
      <c r="N42" s="27"/>
      <c r="O42" s="27"/>
      <c r="P42" s="27"/>
      <c r="Q42" s="27"/>
      <c r="R42" s="27"/>
    </row>
    <row r="43" spans="1:18" ht="21.95" customHeight="1" x14ac:dyDescent="0.2">
      <c r="A43" s="3" t="s">
        <v>34</v>
      </c>
      <c r="B43" s="3"/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10">
        <f>tblFunding_AmendNew[[#This Row],[Previously Programmed]]+tblFunding_AmendNew[[#This Row],[FY 27]]+tblFunding_AmendNew[[#This Row],[FY 28]]+tblFunding_AmendNew[[#This Row],[FY 29]]+tblFunding_AmendNew[[#This Row],[FY 30]]+tblFunding_AmendNew[[#This Row],[FY 31]]+tblFunding_AmendNew[[#This Row],[Future]]</f>
        <v>0</v>
      </c>
      <c r="K43" s="27"/>
      <c r="L43" s="27"/>
      <c r="M43" s="27"/>
      <c r="N43" s="27"/>
      <c r="O43" s="27"/>
      <c r="P43" s="27"/>
      <c r="Q43" s="27"/>
      <c r="R43" s="27"/>
    </row>
    <row r="44" spans="1:18" ht="21.95" customHeight="1" x14ac:dyDescent="0.2">
      <c r="A44" s="3" t="s">
        <v>34</v>
      </c>
      <c r="B44" s="3"/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10">
        <f>tblFunding_AmendNew[[#This Row],[Previously Programmed]]+tblFunding_AmendNew[[#This Row],[FY 27]]+tblFunding_AmendNew[[#This Row],[FY 28]]+tblFunding_AmendNew[[#This Row],[FY 29]]+tblFunding_AmendNew[[#This Row],[FY 30]]+tblFunding_AmendNew[[#This Row],[FY 31]]+tblFunding_AmendNew[[#This Row],[Future]]</f>
        <v>0</v>
      </c>
      <c r="K44" s="27"/>
      <c r="L44" s="27"/>
      <c r="M44" s="27"/>
      <c r="N44" s="27"/>
      <c r="O44" s="27"/>
      <c r="P44" s="27"/>
      <c r="Q44" s="27"/>
      <c r="R44" s="27"/>
    </row>
    <row r="45" spans="1:18" ht="21.95" customHeight="1" x14ac:dyDescent="0.2">
      <c r="A45" s="3" t="s">
        <v>35</v>
      </c>
      <c r="B45" s="3"/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10">
        <f>tblFunding_AmendNew[[#This Row],[Previously Programmed]]+tblFunding_AmendNew[[#This Row],[FY 27]]+tblFunding_AmendNew[[#This Row],[FY 28]]+tblFunding_AmendNew[[#This Row],[FY 29]]+tblFunding_AmendNew[[#This Row],[FY 30]]+tblFunding_AmendNew[[#This Row],[FY 31]]+tblFunding_AmendNew[[#This Row],[Future]]</f>
        <v>0</v>
      </c>
      <c r="K45" s="27"/>
      <c r="L45" s="27"/>
      <c r="M45" s="27"/>
      <c r="N45" s="27"/>
      <c r="O45" s="27"/>
      <c r="P45" s="27"/>
      <c r="Q45" s="27"/>
      <c r="R45" s="27"/>
    </row>
    <row r="46" spans="1:18" ht="21.95" customHeight="1" x14ac:dyDescent="0.2">
      <c r="A46" s="42" t="s">
        <v>36</v>
      </c>
      <c r="B46" s="43"/>
      <c r="C46" s="44">
        <f>SUBTOTAL(109,tblFunding_AmendNew[Previously Programmed])</f>
        <v>0</v>
      </c>
      <c r="D46" s="44">
        <f>SUBTOTAL(109,tblFunding_AmendNew[FY 27])</f>
        <v>0</v>
      </c>
      <c r="E46" s="44">
        <f>SUBTOTAL(109,tblFunding_AmendNew[FY 28])</f>
        <v>0</v>
      </c>
      <c r="F46" s="44">
        <f>SUBTOTAL(109,tblFunding_AmendNew[FY 29])</f>
        <v>0</v>
      </c>
      <c r="G46" s="44">
        <f>SUBTOTAL(109,tblFunding_AmendNew[FY 30])</f>
        <v>0</v>
      </c>
      <c r="H46" s="44">
        <f>SUBTOTAL(109,tblFunding_AmendNew[FY 31])</f>
        <v>0</v>
      </c>
      <c r="I46" s="44">
        <f>SUBTOTAL(109,tblFunding_AmendNew[Future])</f>
        <v>0</v>
      </c>
      <c r="J46" s="45">
        <f>SUBTOTAL(109,tblFunding_AmendNew[Row Total])</f>
        <v>0</v>
      </c>
      <c r="K46" s="27"/>
      <c r="L46" s="27"/>
      <c r="M46" s="27"/>
      <c r="N46" s="27"/>
      <c r="O46" s="27"/>
      <c r="P46" s="27"/>
      <c r="Q46" s="27"/>
      <c r="R46" s="27"/>
    </row>
    <row r="47" spans="1:18" ht="24" customHeight="1" x14ac:dyDescent="0.2">
      <c r="A47" s="22"/>
      <c r="B47" s="13"/>
      <c r="C47" s="13"/>
      <c r="D47" s="13"/>
      <c r="E47" s="13"/>
      <c r="F47" s="13"/>
      <c r="G47" s="13"/>
      <c r="H47" s="13"/>
      <c r="I47" s="13"/>
      <c r="J47" s="14"/>
      <c r="K47" s="27"/>
      <c r="L47" s="27"/>
      <c r="M47" s="27"/>
      <c r="N47" s="27"/>
      <c r="O47" s="27"/>
      <c r="P47" s="27"/>
      <c r="Q47" s="27"/>
      <c r="R47" s="27"/>
    </row>
    <row r="48" spans="1:18" ht="24" customHeight="1" x14ac:dyDescent="0.2">
      <c r="A48" s="22"/>
      <c r="B48" s="13"/>
      <c r="C48" s="13"/>
      <c r="D48" s="13"/>
      <c r="E48" s="13"/>
      <c r="F48" s="13"/>
      <c r="G48" s="13"/>
      <c r="H48" s="13"/>
      <c r="I48" s="13"/>
      <c r="J48" s="14"/>
      <c r="K48" s="27"/>
      <c r="L48" s="27"/>
      <c r="M48" s="27"/>
      <c r="N48" s="27"/>
      <c r="O48" s="27"/>
      <c r="P48" s="27"/>
      <c r="Q48" s="27"/>
      <c r="R48" s="27"/>
    </row>
    <row r="49" spans="1:18" ht="27.95" customHeight="1" x14ac:dyDescent="0.2">
      <c r="A49" s="75" t="s">
        <v>64</v>
      </c>
      <c r="B49" s="75"/>
      <c r="C49" s="75"/>
      <c r="D49" s="75"/>
      <c r="E49" s="75"/>
      <c r="F49" s="75"/>
      <c r="G49" s="75"/>
      <c r="H49" s="75"/>
      <c r="I49" s="75"/>
      <c r="J49" s="75"/>
      <c r="K49" s="57"/>
      <c r="L49" s="27"/>
      <c r="M49" s="27"/>
      <c r="N49" s="27"/>
      <c r="O49" s="27"/>
      <c r="P49" s="27"/>
      <c r="Q49" s="27"/>
      <c r="R49" s="27"/>
    </row>
    <row r="50" spans="1:18" ht="24" customHeight="1" x14ac:dyDescent="0.2">
      <c r="A50" s="15" t="s">
        <v>53</v>
      </c>
      <c r="B50" s="46" t="s">
        <v>68</v>
      </c>
      <c r="C50" s="46" t="s">
        <v>69</v>
      </c>
      <c r="D50" s="47" t="s">
        <v>54</v>
      </c>
      <c r="E50" s="27"/>
      <c r="F50" s="27"/>
      <c r="G50" s="27"/>
      <c r="H50" s="27"/>
      <c r="I50" s="27"/>
      <c r="J50" s="28"/>
      <c r="K50" s="27"/>
      <c r="L50" s="27"/>
      <c r="M50" s="27"/>
      <c r="N50" s="27"/>
      <c r="O50" s="27"/>
      <c r="P50" s="27"/>
      <c r="Q50" s="27"/>
      <c r="R50" s="27"/>
    </row>
    <row r="51" spans="1:18" ht="21.95" customHeight="1" x14ac:dyDescent="0.2">
      <c r="A51" s="48" t="s">
        <v>1</v>
      </c>
      <c r="B51" s="49">
        <f>tblFunding_AmendExisting[[#Totals],[Previously Programmed]]</f>
        <v>0</v>
      </c>
      <c r="C51" s="49">
        <f>tblFunding_AmendNew[[#Totals],[Previously Programmed]]</f>
        <v>0</v>
      </c>
      <c r="D51" s="50">
        <f t="shared" ref="D51:D58" si="0">C51-B51</f>
        <v>0</v>
      </c>
      <c r="E51" s="13"/>
      <c r="F51" s="13"/>
      <c r="G51" s="13"/>
      <c r="H51" s="13"/>
      <c r="I51" s="13"/>
      <c r="J51" s="14"/>
      <c r="K51" s="27"/>
      <c r="L51" s="27"/>
      <c r="M51" s="27"/>
      <c r="N51" s="27"/>
      <c r="O51" s="27"/>
      <c r="P51" s="27"/>
      <c r="Q51" s="27"/>
      <c r="R51" s="27"/>
    </row>
    <row r="52" spans="1:18" ht="21.95" customHeight="1" x14ac:dyDescent="0.2">
      <c r="A52" s="48" t="s">
        <v>4</v>
      </c>
      <c r="B52" s="49">
        <f>tblFunding_AmendExisting[[#Totals],[FY 27]]</f>
        <v>0</v>
      </c>
      <c r="C52" s="49">
        <f>tblFunding_AmendNew[[#Totals],[FY 27]]</f>
        <v>0</v>
      </c>
      <c r="D52" s="50">
        <f t="shared" si="0"/>
        <v>0</v>
      </c>
      <c r="E52" s="13"/>
      <c r="F52" s="13"/>
      <c r="G52" s="13"/>
      <c r="H52" s="13"/>
      <c r="I52" s="13"/>
      <c r="J52" s="14"/>
      <c r="K52" s="27"/>
      <c r="L52" s="27"/>
      <c r="M52" s="27"/>
      <c r="N52" s="27"/>
      <c r="O52" s="27"/>
      <c r="P52" s="27"/>
      <c r="Q52" s="27"/>
      <c r="R52" s="27"/>
    </row>
    <row r="53" spans="1:18" ht="21.95" customHeight="1" x14ac:dyDescent="0.2">
      <c r="A53" s="48" t="s">
        <v>5</v>
      </c>
      <c r="B53" s="49">
        <f>tblFunding_AmendExisting[[#Totals],[FY 28]]</f>
        <v>0</v>
      </c>
      <c r="C53" s="49">
        <f>tblFunding_AmendNew[[#Totals],[FY 28]]</f>
        <v>0</v>
      </c>
      <c r="D53" s="50">
        <f t="shared" si="0"/>
        <v>0</v>
      </c>
      <c r="E53" s="13"/>
      <c r="F53" s="13"/>
      <c r="G53" s="13"/>
      <c r="H53" s="13"/>
      <c r="I53" s="13"/>
      <c r="J53" s="14"/>
      <c r="K53" s="27"/>
      <c r="L53" s="27"/>
      <c r="M53" s="27"/>
      <c r="N53" s="27"/>
      <c r="O53" s="27"/>
      <c r="P53" s="27"/>
      <c r="Q53" s="27"/>
      <c r="R53" s="27"/>
    </row>
    <row r="54" spans="1:18" ht="21.95" customHeight="1" x14ac:dyDescent="0.2">
      <c r="A54" s="48" t="s">
        <v>6</v>
      </c>
      <c r="B54" s="49">
        <f>tblFunding_AmendExisting[[#Totals],[FY 29]]</f>
        <v>0</v>
      </c>
      <c r="C54" s="49">
        <f>tblFunding_AmendNew[[#Totals],[FY 29]]</f>
        <v>0</v>
      </c>
      <c r="D54" s="50">
        <f t="shared" si="0"/>
        <v>0</v>
      </c>
      <c r="E54" s="13"/>
      <c r="F54" s="13"/>
      <c r="G54" s="13"/>
      <c r="H54" s="13"/>
      <c r="I54" s="13"/>
      <c r="J54" s="14"/>
      <c r="K54" s="27"/>
      <c r="L54" s="27"/>
      <c r="M54" s="27"/>
      <c r="N54" s="27"/>
      <c r="O54" s="27"/>
      <c r="P54" s="27"/>
      <c r="Q54" s="27"/>
      <c r="R54" s="27"/>
    </row>
    <row r="55" spans="1:18" ht="21.95" customHeight="1" x14ac:dyDescent="0.2">
      <c r="A55" s="48" t="s">
        <v>9</v>
      </c>
      <c r="B55" s="49">
        <f>tblFunding_AmendExisting[[#Totals],[FY 30]]</f>
        <v>0</v>
      </c>
      <c r="C55" s="49">
        <f>tblFunding_AmendNew[[#Totals],[FY 30]]</f>
        <v>0</v>
      </c>
      <c r="D55" s="50">
        <f t="shared" si="0"/>
        <v>0</v>
      </c>
      <c r="E55" s="13"/>
      <c r="F55" s="13"/>
      <c r="G55" s="13"/>
      <c r="H55" s="13"/>
      <c r="I55" s="13"/>
      <c r="J55" s="14"/>
      <c r="K55" s="27"/>
      <c r="L55" s="27"/>
      <c r="M55" s="27"/>
      <c r="N55" s="27"/>
      <c r="O55" s="27"/>
      <c r="P55" s="27"/>
      <c r="Q55" s="27"/>
      <c r="R55" s="27"/>
    </row>
    <row r="56" spans="1:18" ht="21.95" customHeight="1" x14ac:dyDescent="0.2">
      <c r="A56" s="48" t="s">
        <v>10</v>
      </c>
      <c r="B56" s="49">
        <f>tblFunding_AmendExisting[[#Totals],[FY 31]]</f>
        <v>0</v>
      </c>
      <c r="C56" s="49">
        <f>tblFunding_AmendNew[[#Totals],[FY 31]]</f>
        <v>0</v>
      </c>
      <c r="D56" s="50">
        <f t="shared" si="0"/>
        <v>0</v>
      </c>
      <c r="E56" s="13"/>
      <c r="F56" s="13"/>
      <c r="G56" s="13"/>
      <c r="H56" s="13"/>
      <c r="I56" s="13"/>
      <c r="J56" s="14"/>
      <c r="K56" s="27"/>
      <c r="L56" s="27"/>
      <c r="M56" s="27"/>
      <c r="N56" s="27"/>
      <c r="O56" s="27"/>
      <c r="P56" s="27"/>
      <c r="Q56" s="27"/>
      <c r="R56" s="27"/>
    </row>
    <row r="57" spans="1:18" ht="21.95" customHeight="1" x14ac:dyDescent="0.2">
      <c r="A57" s="48" t="s">
        <v>32</v>
      </c>
      <c r="B57" s="49">
        <f>tblFunding_AmendExisting[[#Totals],[Future]]</f>
        <v>0</v>
      </c>
      <c r="C57" s="49">
        <f>tblFunding_AmendNew[[#Totals],[Future]]</f>
        <v>0</v>
      </c>
      <c r="D57" s="50">
        <f t="shared" si="0"/>
        <v>0</v>
      </c>
      <c r="E57" s="13"/>
      <c r="F57" s="13"/>
      <c r="G57" s="13"/>
      <c r="H57" s="13"/>
      <c r="I57" s="13"/>
      <c r="J57" s="14"/>
      <c r="K57" s="27"/>
      <c r="L57" s="27"/>
      <c r="M57" s="27"/>
      <c r="N57" s="27"/>
      <c r="O57" s="27"/>
      <c r="P57" s="27"/>
      <c r="Q57" s="27"/>
      <c r="R57" s="27"/>
    </row>
    <row r="58" spans="1:18" ht="21.95" customHeight="1" x14ac:dyDescent="0.2">
      <c r="A58" s="51" t="s">
        <v>55</v>
      </c>
      <c r="B58" s="52">
        <f>tblFunding_AmendExisting[[#Totals],[Row Total]]</f>
        <v>0</v>
      </c>
      <c r="C58" s="52">
        <f>tblFunding_AmendNew[[#Totals],[Row Total]]</f>
        <v>0</v>
      </c>
      <c r="D58" s="53">
        <f t="shared" si="0"/>
        <v>0</v>
      </c>
      <c r="E58" s="54"/>
      <c r="F58" s="54"/>
      <c r="G58" s="54"/>
      <c r="H58" s="54"/>
      <c r="I58" s="54"/>
      <c r="J58" s="55"/>
      <c r="K58" s="27"/>
      <c r="L58" s="27"/>
      <c r="M58" s="27"/>
      <c r="N58" s="27"/>
      <c r="O58" s="27"/>
      <c r="P58" s="27"/>
      <c r="Q58" s="27"/>
      <c r="R58" s="27"/>
    </row>
  </sheetData>
  <sheetProtection sheet="1" objects="1" scenarios="1"/>
  <mergeCells count="15">
    <mergeCell ref="A1:J1"/>
    <mergeCell ref="A2:J2"/>
    <mergeCell ref="A3:J3"/>
    <mergeCell ref="A5:J5"/>
    <mergeCell ref="A10:J10"/>
    <mergeCell ref="B6:C6"/>
    <mergeCell ref="E6:H6"/>
    <mergeCell ref="B7:J7"/>
    <mergeCell ref="B8:E8"/>
    <mergeCell ref="G8:H8"/>
    <mergeCell ref="A23:J23"/>
    <mergeCell ref="B24:J29"/>
    <mergeCell ref="A30:J30"/>
    <mergeCell ref="A39:J39"/>
    <mergeCell ref="A49:J49"/>
  </mergeCells>
  <phoneticPr fontId="0" type="noConversion"/>
  <dataValidations count="2">
    <dataValidation type="decimal" operator="greaterThanOrEqual" allowBlank="1" showInputMessage="1" showErrorMessage="1" sqref="C32:I36 C41:I45" xr:uid="{C09F4E70-2D10-45BB-BFDB-4D1CCB995211}">
      <formula1>0</formula1>
    </dataValidation>
    <dataValidation type="list" allowBlank="1" showInputMessage="1" showErrorMessage="1" sqref="B12:B21" xr:uid="{951964BF-F0E9-43E1-9A22-D4EB21D599DF}">
      <formula1>"Yes,No"</formula1>
    </dataValidation>
  </dataValidations>
  <pageMargins left="0.75" right="0.75" top="1" bottom="1" header="0.5" footer="0.5"/>
  <pageSetup scale="83"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5786"/>
    <pageSetUpPr fitToPage="1"/>
  </sheetPr>
  <dimension ref="A1:R61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5" sqref="A5:J5"/>
    </sheetView>
  </sheetViews>
  <sheetFormatPr defaultRowHeight="12.75" x14ac:dyDescent="0.2"/>
  <cols>
    <col min="1" max="1" width="22.85546875" style="2" bestFit="1" customWidth="1"/>
    <col min="2" max="2" width="21.28515625" style="2" bestFit="1" customWidth="1"/>
    <col min="3" max="3" width="24.85546875" style="2" bestFit="1" customWidth="1"/>
    <col min="4" max="4" width="7.85546875" style="2" customWidth="1"/>
    <col min="5" max="5" width="7.85546875" style="2" bestFit="1" customWidth="1"/>
    <col min="6" max="6" width="8.5703125" style="2" bestFit="1" customWidth="1"/>
    <col min="7" max="8" width="7.85546875" style="2" bestFit="1" customWidth="1"/>
    <col min="9" max="9" width="9.140625" style="2" bestFit="1" customWidth="1"/>
    <col min="10" max="10" width="12" style="2" bestFit="1" customWidth="1"/>
    <col min="11" max="18" width="0.42578125" style="1" hidden="1" customWidth="1"/>
  </cols>
  <sheetData>
    <row r="1" spans="1:18" ht="33.950000000000003" customHeight="1" x14ac:dyDescent="0.2">
      <c r="A1" s="78" t="s">
        <v>7</v>
      </c>
      <c r="B1" s="79"/>
      <c r="C1" s="79"/>
      <c r="D1" s="79"/>
      <c r="E1" s="79"/>
      <c r="F1" s="79"/>
      <c r="G1" s="79"/>
      <c r="H1" s="79"/>
      <c r="I1" s="79"/>
      <c r="J1" s="80"/>
      <c r="K1" s="46"/>
      <c r="L1" s="27"/>
      <c r="M1" s="27"/>
      <c r="N1" s="27"/>
      <c r="O1" s="27"/>
      <c r="P1" s="27"/>
      <c r="Q1" s="27"/>
      <c r="R1" s="27"/>
    </row>
    <row r="2" spans="1:18" ht="27.95" customHeight="1" x14ac:dyDescent="0.2">
      <c r="A2" s="81" t="s">
        <v>0</v>
      </c>
      <c r="B2" s="82"/>
      <c r="C2" s="82"/>
      <c r="D2" s="82"/>
      <c r="E2" s="82"/>
      <c r="F2" s="82"/>
      <c r="G2" s="82"/>
      <c r="H2" s="82"/>
      <c r="I2" s="82"/>
      <c r="J2" s="83"/>
      <c r="K2" s="46"/>
      <c r="L2" s="27"/>
      <c r="M2" s="27"/>
      <c r="N2" s="27"/>
      <c r="O2" s="27"/>
      <c r="P2" s="27"/>
      <c r="Q2" s="27"/>
      <c r="R2" s="27"/>
    </row>
    <row r="3" spans="1:18" ht="54" customHeight="1" x14ac:dyDescent="0.2">
      <c r="A3" s="84" t="s">
        <v>58</v>
      </c>
      <c r="B3" s="84"/>
      <c r="C3" s="84"/>
      <c r="D3" s="84"/>
      <c r="E3" s="84"/>
      <c r="F3" s="84"/>
      <c r="G3" s="84"/>
      <c r="H3" s="84"/>
      <c r="I3" s="84"/>
      <c r="J3" s="84"/>
      <c r="K3" s="56"/>
      <c r="L3" s="27"/>
      <c r="M3" s="27"/>
      <c r="N3" s="27"/>
      <c r="O3" s="27"/>
      <c r="P3" s="27"/>
      <c r="Q3" s="27"/>
      <c r="R3" s="27"/>
    </row>
    <row r="4" spans="1:18" ht="12" customHeight="1" x14ac:dyDescent="0.2">
      <c r="A4" s="12"/>
      <c r="B4" s="13"/>
      <c r="C4" s="13"/>
      <c r="D4" s="13"/>
      <c r="E4" s="13"/>
      <c r="F4" s="13"/>
      <c r="G4" s="13"/>
      <c r="H4" s="13"/>
      <c r="I4" s="13"/>
      <c r="J4" s="14"/>
      <c r="K4" s="27"/>
      <c r="L4" s="27"/>
      <c r="M4" s="27"/>
      <c r="N4" s="27"/>
      <c r="O4" s="27"/>
      <c r="P4" s="27"/>
      <c r="Q4" s="27"/>
      <c r="R4" s="27"/>
    </row>
    <row r="5" spans="1:18" ht="26.1" customHeight="1" x14ac:dyDescent="0.2">
      <c r="A5" s="85" t="s">
        <v>59</v>
      </c>
      <c r="B5" s="86"/>
      <c r="C5" s="86"/>
      <c r="D5" s="85"/>
      <c r="E5" s="86"/>
      <c r="F5" s="86"/>
      <c r="G5" s="86"/>
      <c r="H5" s="86"/>
      <c r="I5" s="85"/>
      <c r="J5" s="85"/>
      <c r="K5" s="57"/>
      <c r="L5" s="27"/>
      <c r="M5" s="27"/>
      <c r="N5" s="27"/>
      <c r="O5" s="27"/>
      <c r="P5" s="27"/>
      <c r="Q5" s="27"/>
      <c r="R5" s="27"/>
    </row>
    <row r="6" spans="1:18" ht="33.950000000000003" customHeight="1" x14ac:dyDescent="0.2">
      <c r="A6" s="15" t="s">
        <v>13</v>
      </c>
      <c r="B6" s="87"/>
      <c r="C6" s="87"/>
      <c r="D6" s="87"/>
      <c r="E6" s="87"/>
      <c r="F6" s="88"/>
      <c r="G6" s="87"/>
      <c r="H6" s="87"/>
      <c r="I6" s="88"/>
      <c r="J6" s="88"/>
      <c r="K6" s="58"/>
      <c r="L6" s="27"/>
      <c r="M6" s="27"/>
      <c r="N6" s="27"/>
      <c r="O6" s="27"/>
      <c r="P6" s="27"/>
      <c r="Q6" s="27"/>
      <c r="R6" s="27"/>
    </row>
    <row r="7" spans="1:18" ht="30" customHeight="1" x14ac:dyDescent="0.2">
      <c r="A7" s="15" t="s">
        <v>14</v>
      </c>
      <c r="B7" s="87"/>
      <c r="C7" s="87"/>
      <c r="D7" s="87"/>
      <c r="E7" s="87"/>
      <c r="F7" s="16" t="s">
        <v>15</v>
      </c>
      <c r="G7" s="87"/>
      <c r="H7" s="87"/>
      <c r="I7" s="17"/>
      <c r="J7" s="18"/>
      <c r="K7" s="58"/>
      <c r="L7" s="27"/>
      <c r="M7" s="27"/>
      <c r="N7" s="27"/>
      <c r="O7" s="27"/>
      <c r="P7" s="27"/>
      <c r="Q7" s="27"/>
      <c r="R7" s="27"/>
    </row>
    <row r="8" spans="1:18" ht="39.950000000000003" customHeight="1" x14ac:dyDescent="0.2">
      <c r="A8" s="15" t="s">
        <v>16</v>
      </c>
      <c r="B8" s="88"/>
      <c r="C8" s="88"/>
      <c r="D8" s="88"/>
      <c r="E8" s="88"/>
      <c r="F8" s="88"/>
      <c r="G8" s="88"/>
      <c r="H8" s="88"/>
      <c r="I8" s="88"/>
      <c r="J8" s="88"/>
      <c r="K8" s="59"/>
      <c r="L8" s="27"/>
      <c r="M8" s="27"/>
      <c r="N8" s="27"/>
      <c r="O8" s="27"/>
      <c r="P8" s="27"/>
      <c r="Q8" s="27"/>
      <c r="R8" s="27"/>
    </row>
    <row r="9" spans="1:18" ht="36.75" customHeight="1" x14ac:dyDescent="0.2">
      <c r="A9" s="15" t="s">
        <v>17</v>
      </c>
      <c r="B9" s="87"/>
      <c r="C9" s="87"/>
      <c r="D9" s="87"/>
      <c r="E9" s="16" t="s">
        <v>66</v>
      </c>
      <c r="F9" s="88"/>
      <c r="G9" s="87"/>
      <c r="H9" s="87"/>
      <c r="I9" s="19"/>
      <c r="J9" s="20"/>
      <c r="K9" s="58"/>
      <c r="L9" s="27"/>
      <c r="M9" s="27"/>
      <c r="N9" s="27"/>
      <c r="O9" s="27"/>
      <c r="P9" s="27"/>
      <c r="Q9" s="27"/>
      <c r="R9" s="27"/>
    </row>
    <row r="10" spans="1:18" ht="30" customHeight="1" x14ac:dyDescent="0.2">
      <c r="A10" s="15" t="s">
        <v>18</v>
      </c>
      <c r="B10" s="87"/>
      <c r="C10" s="87"/>
      <c r="D10" s="87"/>
      <c r="E10" s="19"/>
      <c r="F10" s="16" t="s">
        <v>19</v>
      </c>
      <c r="G10" s="87"/>
      <c r="H10" s="87"/>
      <c r="I10" s="87"/>
      <c r="J10" s="21"/>
      <c r="K10" s="58"/>
      <c r="L10" s="27"/>
      <c r="M10" s="27"/>
      <c r="N10" s="27"/>
      <c r="O10" s="27"/>
      <c r="P10" s="27"/>
      <c r="Q10" s="27"/>
      <c r="R10" s="27"/>
    </row>
    <row r="11" spans="1:18" ht="33.950000000000003" customHeight="1" x14ac:dyDescent="0.2">
      <c r="A11" s="15" t="s">
        <v>20</v>
      </c>
      <c r="B11" s="88"/>
      <c r="C11" s="88"/>
      <c r="D11" s="88"/>
      <c r="E11" s="88"/>
      <c r="F11" s="88"/>
      <c r="G11" s="88"/>
      <c r="H11" s="88"/>
      <c r="I11" s="88"/>
      <c r="J11" s="88"/>
      <c r="K11" s="59"/>
      <c r="L11" s="27"/>
      <c r="M11" s="27"/>
      <c r="N11" s="27"/>
      <c r="O11" s="27"/>
      <c r="P11" s="27"/>
      <c r="Q11" s="27"/>
      <c r="R11" s="27"/>
    </row>
    <row r="12" spans="1:18" ht="24" customHeight="1" x14ac:dyDescent="0.2">
      <c r="A12" s="22"/>
      <c r="B12" s="23"/>
      <c r="C12" s="13"/>
      <c r="D12" s="13"/>
      <c r="E12" s="13"/>
      <c r="F12" s="13"/>
      <c r="G12" s="13"/>
      <c r="H12" s="13"/>
      <c r="I12" s="13"/>
      <c r="J12" s="14"/>
      <c r="K12" s="27"/>
      <c r="L12" s="27"/>
      <c r="M12" s="27"/>
      <c r="N12" s="27"/>
      <c r="O12" s="27"/>
      <c r="P12" s="27"/>
      <c r="Q12" s="27"/>
      <c r="R12" s="27"/>
    </row>
    <row r="13" spans="1:18" ht="27.95" customHeight="1" x14ac:dyDescent="0.2">
      <c r="A13" s="75" t="s">
        <v>65</v>
      </c>
      <c r="B13" s="75"/>
      <c r="C13" s="75"/>
      <c r="D13" s="75"/>
      <c r="E13" s="75"/>
      <c r="F13" s="75"/>
      <c r="G13" s="75"/>
      <c r="H13" s="75"/>
      <c r="I13" s="75"/>
      <c r="J13" s="75"/>
      <c r="K13" s="57"/>
      <c r="L13" s="27"/>
      <c r="M13" s="27"/>
      <c r="N13" s="27"/>
      <c r="O13" s="27"/>
      <c r="P13" s="27"/>
      <c r="Q13" s="27"/>
      <c r="R13" s="27"/>
    </row>
    <row r="14" spans="1:18" ht="24" customHeight="1" x14ac:dyDescent="0.2">
      <c r="A14" s="24" t="s">
        <v>21</v>
      </c>
      <c r="B14" s="25" t="s">
        <v>22</v>
      </c>
      <c r="C14" s="26" t="s">
        <v>23</v>
      </c>
      <c r="D14" s="27"/>
      <c r="E14" s="27"/>
      <c r="F14" s="27"/>
      <c r="G14" s="27"/>
      <c r="H14" s="27"/>
      <c r="I14" s="27"/>
      <c r="J14" s="28"/>
      <c r="K14" s="27"/>
      <c r="L14" s="27"/>
      <c r="M14" s="27"/>
      <c r="N14" s="27"/>
      <c r="O14" s="27"/>
      <c r="P14" s="27"/>
      <c r="Q14" s="27"/>
      <c r="R14" s="27"/>
    </row>
    <row r="15" spans="1:18" ht="26.1" customHeight="1" x14ac:dyDescent="0.2">
      <c r="A15" s="9" t="s">
        <v>24</v>
      </c>
      <c r="B15" s="5" t="s">
        <v>57</v>
      </c>
      <c r="C15" s="6"/>
      <c r="D15" s="13"/>
      <c r="E15" s="13"/>
      <c r="F15" s="13"/>
      <c r="G15" s="13"/>
      <c r="H15" s="13"/>
      <c r="I15" s="13"/>
      <c r="J15" s="14"/>
      <c r="K15" s="27"/>
      <c r="L15" s="27"/>
      <c r="M15" s="27"/>
      <c r="N15" s="27"/>
      <c r="O15" s="27"/>
      <c r="P15" s="27"/>
      <c r="Q15" s="27"/>
      <c r="R15" s="27"/>
    </row>
    <row r="16" spans="1:18" ht="26.1" customHeight="1" x14ac:dyDescent="0.2">
      <c r="A16" s="9" t="s">
        <v>26</v>
      </c>
      <c r="B16" s="5" t="s">
        <v>25</v>
      </c>
      <c r="C16" s="6"/>
      <c r="D16" s="13"/>
      <c r="E16" s="13"/>
      <c r="F16" s="13"/>
      <c r="G16" s="13"/>
      <c r="H16" s="13"/>
      <c r="I16" s="13"/>
      <c r="J16" s="14"/>
      <c r="K16" s="27"/>
      <c r="L16" s="27"/>
      <c r="M16" s="27"/>
      <c r="N16" s="27"/>
      <c r="O16" s="27"/>
      <c r="P16" s="27"/>
      <c r="Q16" s="27"/>
      <c r="R16" s="27"/>
    </row>
    <row r="17" spans="1:18" ht="26.1" customHeight="1" x14ac:dyDescent="0.2">
      <c r="A17" s="9" t="s">
        <v>27</v>
      </c>
      <c r="B17" s="5" t="s">
        <v>25</v>
      </c>
      <c r="C17" s="6"/>
      <c r="D17" s="13"/>
      <c r="E17" s="13"/>
      <c r="F17" s="13"/>
      <c r="G17" s="13"/>
      <c r="H17" s="13"/>
      <c r="I17" s="13"/>
      <c r="J17" s="14"/>
      <c r="K17" s="27"/>
      <c r="L17" s="27"/>
      <c r="M17" s="27"/>
      <c r="N17" s="27"/>
      <c r="O17" s="27"/>
      <c r="P17" s="27"/>
      <c r="Q17" s="27"/>
      <c r="R17" s="27"/>
    </row>
    <row r="18" spans="1:18" ht="26.1" customHeight="1" x14ac:dyDescent="0.2">
      <c r="A18" s="9" t="s">
        <v>28</v>
      </c>
      <c r="B18" s="5" t="s">
        <v>25</v>
      </c>
      <c r="C18" s="6"/>
      <c r="D18" s="13"/>
      <c r="E18" s="13"/>
      <c r="F18" s="13"/>
      <c r="G18" s="13"/>
      <c r="H18" s="13"/>
      <c r="I18" s="13"/>
      <c r="J18" s="14"/>
      <c r="K18" s="27"/>
      <c r="L18" s="27"/>
      <c r="M18" s="27"/>
      <c r="N18" s="27"/>
      <c r="O18" s="27"/>
      <c r="P18" s="27"/>
      <c r="Q18" s="27"/>
      <c r="R18" s="27"/>
    </row>
    <row r="19" spans="1:18" ht="26.1" customHeight="1" x14ac:dyDescent="0.2">
      <c r="A19" s="9" t="s">
        <v>29</v>
      </c>
      <c r="B19" s="5" t="s">
        <v>25</v>
      </c>
      <c r="C19" s="6"/>
      <c r="D19" s="13"/>
      <c r="E19" s="13"/>
      <c r="F19" s="13"/>
      <c r="G19" s="13"/>
      <c r="H19" s="13"/>
      <c r="I19" s="13"/>
      <c r="J19" s="14"/>
      <c r="K19" s="27"/>
      <c r="L19" s="27"/>
      <c r="M19" s="27"/>
      <c r="N19" s="27"/>
      <c r="O19" s="27"/>
      <c r="P19" s="27"/>
      <c r="Q19" s="27"/>
      <c r="R19" s="27"/>
    </row>
    <row r="20" spans="1:18" ht="26.1" customHeight="1" x14ac:dyDescent="0.2">
      <c r="A20" s="29" t="s">
        <v>67</v>
      </c>
      <c r="B20" s="5" t="s">
        <v>25</v>
      </c>
      <c r="C20" s="6"/>
      <c r="D20" s="13"/>
      <c r="E20" s="13"/>
      <c r="F20" s="13"/>
      <c r="G20" s="13"/>
      <c r="H20" s="13"/>
      <c r="I20" s="13"/>
      <c r="J20" s="14"/>
      <c r="K20" s="27"/>
      <c r="L20" s="27"/>
      <c r="M20" s="27"/>
      <c r="N20" s="27"/>
      <c r="O20" s="27"/>
      <c r="P20" s="27"/>
      <c r="Q20" s="27"/>
      <c r="R20" s="27"/>
    </row>
    <row r="21" spans="1:18" ht="24" customHeight="1" x14ac:dyDescent="0.2">
      <c r="A21" s="22"/>
      <c r="B21" s="13"/>
      <c r="C21" s="13"/>
      <c r="D21" s="13"/>
      <c r="E21" s="13"/>
      <c r="F21" s="13"/>
      <c r="G21" s="13"/>
      <c r="H21" s="13"/>
      <c r="I21" s="13"/>
      <c r="J21" s="14"/>
      <c r="K21" s="27"/>
      <c r="L21" s="27"/>
      <c r="M21" s="27"/>
      <c r="N21" s="27"/>
      <c r="O21" s="27"/>
      <c r="P21" s="27"/>
      <c r="Q21" s="27"/>
      <c r="R21" s="27"/>
    </row>
    <row r="22" spans="1:18" ht="27.95" customHeight="1" x14ac:dyDescent="0.2">
      <c r="A22" s="64" t="s">
        <v>3</v>
      </c>
      <c r="B22" s="64"/>
      <c r="C22" s="64"/>
      <c r="D22" s="64"/>
      <c r="E22" s="64"/>
      <c r="F22" s="64"/>
      <c r="G22" s="64"/>
      <c r="H22" s="64"/>
      <c r="I22" s="64"/>
      <c r="J22" s="64"/>
      <c r="K22" s="57"/>
      <c r="L22" s="27"/>
      <c r="M22" s="27"/>
      <c r="N22" s="27"/>
      <c r="O22" s="27"/>
      <c r="P22" s="27"/>
      <c r="Q22" s="27"/>
      <c r="R22" s="27"/>
    </row>
    <row r="23" spans="1:18" ht="24" customHeight="1" x14ac:dyDescent="0.2">
      <c r="A23" s="30" t="s">
        <v>30</v>
      </c>
      <c r="B23" s="31" t="s">
        <v>31</v>
      </c>
      <c r="C23" s="31" t="s">
        <v>1</v>
      </c>
      <c r="D23" s="31" t="s">
        <v>4</v>
      </c>
      <c r="E23" s="31" t="s">
        <v>5</v>
      </c>
      <c r="F23" s="31" t="s">
        <v>6</v>
      </c>
      <c r="G23" s="31" t="s">
        <v>9</v>
      </c>
      <c r="H23" s="31" t="s">
        <v>10</v>
      </c>
      <c r="I23" s="31" t="s">
        <v>32</v>
      </c>
      <c r="J23" s="32" t="s">
        <v>33</v>
      </c>
      <c r="K23" s="27"/>
      <c r="L23" s="27"/>
      <c r="M23" s="27"/>
      <c r="N23" s="27"/>
      <c r="O23" s="27"/>
      <c r="P23" s="27"/>
      <c r="Q23" s="27"/>
      <c r="R23" s="27"/>
    </row>
    <row r="24" spans="1:18" ht="21.95" customHeight="1" x14ac:dyDescent="0.2">
      <c r="A24" s="9" t="s">
        <v>8</v>
      </c>
      <c r="B24" s="3"/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10">
        <f>tblFunding_NewProject[[#This Row],[Previously Programmed]]+tblFunding_NewProject[[#This Row],[FY 27]]+tblFunding_NewProject[[#This Row],[FY 28]]+tblFunding_NewProject[[#This Row],[FY 29]]+tblFunding_NewProject[[#This Row],[FY 30]]+tblFunding_NewProject[[#This Row],[FY 31]]+tblFunding_NewProject[[#This Row],[Future]]</f>
        <v>0</v>
      </c>
      <c r="K24" s="27"/>
      <c r="L24" s="27"/>
      <c r="M24" s="27"/>
      <c r="N24" s="27"/>
      <c r="O24" s="27"/>
      <c r="P24" s="27"/>
      <c r="Q24" s="27"/>
      <c r="R24" s="27"/>
    </row>
    <row r="25" spans="1:18" ht="21.95" customHeight="1" x14ac:dyDescent="0.2">
      <c r="A25" s="9" t="s">
        <v>8</v>
      </c>
      <c r="B25" s="3"/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10">
        <f>tblFunding_NewProject[[#This Row],[Previously Programmed]]+tblFunding_NewProject[[#This Row],[FY 27]]+tblFunding_NewProject[[#This Row],[FY 28]]+tblFunding_NewProject[[#This Row],[FY 29]]+tblFunding_NewProject[[#This Row],[FY 30]]+tblFunding_NewProject[[#This Row],[FY 31]]+tblFunding_NewProject[[#This Row],[Future]]</f>
        <v>0</v>
      </c>
      <c r="K25" s="27"/>
      <c r="L25" s="27"/>
      <c r="M25" s="27"/>
      <c r="N25" s="27"/>
      <c r="O25" s="27"/>
      <c r="P25" s="27"/>
      <c r="Q25" s="27"/>
      <c r="R25" s="27"/>
    </row>
    <row r="26" spans="1:18" ht="21.95" customHeight="1" x14ac:dyDescent="0.2">
      <c r="A26" s="9" t="s">
        <v>34</v>
      </c>
      <c r="B26" s="3"/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10">
        <f>tblFunding_NewProject[[#This Row],[Previously Programmed]]+tblFunding_NewProject[[#This Row],[FY 27]]+tblFunding_NewProject[[#This Row],[FY 28]]+tblFunding_NewProject[[#This Row],[FY 29]]+tblFunding_NewProject[[#This Row],[FY 30]]+tblFunding_NewProject[[#This Row],[FY 31]]+tblFunding_NewProject[[#This Row],[Future]]</f>
        <v>0</v>
      </c>
      <c r="K26" s="27"/>
      <c r="L26" s="27"/>
      <c r="M26" s="27"/>
      <c r="N26" s="27"/>
      <c r="O26" s="27"/>
      <c r="P26" s="27"/>
      <c r="Q26" s="27"/>
      <c r="R26" s="27"/>
    </row>
    <row r="27" spans="1:18" ht="21.95" customHeight="1" x14ac:dyDescent="0.2">
      <c r="A27" s="9" t="s">
        <v>34</v>
      </c>
      <c r="B27" s="3"/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10">
        <f>tblFunding_NewProject[[#This Row],[Previously Programmed]]+tblFunding_NewProject[[#This Row],[FY 27]]+tblFunding_NewProject[[#This Row],[FY 28]]+tblFunding_NewProject[[#This Row],[FY 29]]+tblFunding_NewProject[[#This Row],[FY 30]]+tblFunding_NewProject[[#This Row],[FY 31]]+tblFunding_NewProject[[#This Row],[Future]]</f>
        <v>0</v>
      </c>
      <c r="K27" s="27"/>
      <c r="L27" s="27"/>
      <c r="M27" s="27"/>
      <c r="N27" s="27"/>
      <c r="O27" s="27"/>
      <c r="P27" s="27"/>
      <c r="Q27" s="27"/>
      <c r="R27" s="27"/>
    </row>
    <row r="28" spans="1:18" ht="21.95" customHeight="1" x14ac:dyDescent="0.2">
      <c r="A28" s="9" t="s">
        <v>35</v>
      </c>
      <c r="B28" s="3"/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10">
        <f>tblFunding_NewProject[[#This Row],[Previously Programmed]]+tblFunding_NewProject[[#This Row],[FY 27]]+tblFunding_NewProject[[#This Row],[FY 28]]+tblFunding_NewProject[[#This Row],[FY 29]]+tblFunding_NewProject[[#This Row],[FY 30]]+tblFunding_NewProject[[#This Row],[FY 31]]+tblFunding_NewProject[[#This Row],[Future]]</f>
        <v>0</v>
      </c>
      <c r="K28" s="27"/>
      <c r="L28" s="27"/>
      <c r="M28" s="27"/>
      <c r="N28" s="27"/>
      <c r="O28" s="27"/>
      <c r="P28" s="27"/>
      <c r="Q28" s="27"/>
      <c r="R28" s="27"/>
    </row>
    <row r="29" spans="1:18" ht="21.95" customHeight="1" x14ac:dyDescent="0.2">
      <c r="A29" s="33" t="s">
        <v>36</v>
      </c>
      <c r="B29" s="34"/>
      <c r="C29" s="35">
        <f>SUBTOTAL(109,tblFunding_NewProject[Previously Programmed])</f>
        <v>0</v>
      </c>
      <c r="D29" s="35">
        <f>SUBTOTAL(109,tblFunding_NewProject[FY 27])</f>
        <v>0</v>
      </c>
      <c r="E29" s="35">
        <f>SUBTOTAL(109,tblFunding_NewProject[FY 28])</f>
        <v>0</v>
      </c>
      <c r="F29" s="35">
        <f>SUBTOTAL(109,tblFunding_NewProject[FY 29])</f>
        <v>0</v>
      </c>
      <c r="G29" s="35">
        <f>SUBTOTAL(109,tblFunding_NewProject[FY 30])</f>
        <v>0</v>
      </c>
      <c r="H29" s="35">
        <f>SUBTOTAL(109,tblFunding_NewProject[FY 31])</f>
        <v>0</v>
      </c>
      <c r="I29" s="35">
        <f>SUBTOTAL(109,tblFunding_NewProject[Future])</f>
        <v>0</v>
      </c>
      <c r="J29" s="11">
        <f>SUBTOTAL(109,tblFunding_NewProject[Row Total])</f>
        <v>0</v>
      </c>
      <c r="K29" s="27"/>
      <c r="L29" s="27"/>
      <c r="M29" s="27"/>
      <c r="N29" s="27"/>
      <c r="O29" s="27"/>
      <c r="P29" s="27"/>
      <c r="Q29" s="27"/>
      <c r="R29" s="27"/>
    </row>
    <row r="30" spans="1:18" ht="28.15" customHeight="1" x14ac:dyDescent="0.2">
      <c r="A30" s="7"/>
    </row>
    <row r="31" spans="1:18" ht="27.4" customHeight="1" x14ac:dyDescent="0.2">
      <c r="A31" s="7"/>
    </row>
    <row r="32" spans="1:18" ht="25.5" customHeight="1" x14ac:dyDescent="0.2">
      <c r="A32" s="7"/>
    </row>
    <row r="33" spans="1:1" ht="23.25" customHeight="1" x14ac:dyDescent="0.2">
      <c r="A33" s="7"/>
    </row>
    <row r="34" spans="1:1" x14ac:dyDescent="0.2">
      <c r="A34" s="7"/>
    </row>
    <row r="35" spans="1:1" x14ac:dyDescent="0.2">
      <c r="A35" s="7"/>
    </row>
    <row r="36" spans="1:1" x14ac:dyDescent="0.2">
      <c r="A36" s="7"/>
    </row>
    <row r="37" spans="1:1" x14ac:dyDescent="0.2">
      <c r="A37" s="7"/>
    </row>
    <row r="38" spans="1:1" x14ac:dyDescent="0.2">
      <c r="A38" s="7"/>
    </row>
    <row r="39" spans="1:1" x14ac:dyDescent="0.2">
      <c r="A39" s="7"/>
    </row>
    <row r="40" spans="1:1" x14ac:dyDescent="0.2">
      <c r="A40" s="7"/>
    </row>
    <row r="41" spans="1:1" x14ac:dyDescent="0.2">
      <c r="A41" s="7"/>
    </row>
    <row r="42" spans="1:1" x14ac:dyDescent="0.2">
      <c r="A42" s="7"/>
    </row>
    <row r="43" spans="1:1" x14ac:dyDescent="0.2">
      <c r="A43" s="7"/>
    </row>
    <row r="44" spans="1:1" x14ac:dyDescent="0.2">
      <c r="A44" s="7"/>
    </row>
    <row r="45" spans="1:1" x14ac:dyDescent="0.2">
      <c r="A45" s="7"/>
    </row>
    <row r="46" spans="1:1" x14ac:dyDescent="0.2">
      <c r="A46" s="7"/>
    </row>
    <row r="47" spans="1:1" x14ac:dyDescent="0.2">
      <c r="A47" s="7"/>
    </row>
    <row r="48" spans="1:1" x14ac:dyDescent="0.2">
      <c r="A48" s="7"/>
    </row>
    <row r="49" spans="1:1" x14ac:dyDescent="0.2">
      <c r="A49" s="7"/>
    </row>
    <row r="50" spans="1:1" x14ac:dyDescent="0.2">
      <c r="A50" s="7"/>
    </row>
    <row r="51" spans="1:1" x14ac:dyDescent="0.2">
      <c r="A51" s="7"/>
    </row>
    <row r="52" spans="1:1" x14ac:dyDescent="0.2">
      <c r="A52" s="7"/>
    </row>
    <row r="53" spans="1:1" x14ac:dyDescent="0.2">
      <c r="A53" s="7"/>
    </row>
    <row r="54" spans="1:1" x14ac:dyDescent="0.2">
      <c r="A54" s="7"/>
    </row>
    <row r="55" spans="1:1" x14ac:dyDescent="0.2">
      <c r="A55" s="7"/>
    </row>
    <row r="56" spans="1:1" x14ac:dyDescent="0.2">
      <c r="A56" s="7"/>
    </row>
    <row r="57" spans="1:1" x14ac:dyDescent="0.2">
      <c r="A57" s="7"/>
    </row>
    <row r="58" spans="1:1" x14ac:dyDescent="0.2">
      <c r="A58" s="7"/>
    </row>
    <row r="59" spans="1:1" x14ac:dyDescent="0.2">
      <c r="A59" s="7"/>
    </row>
    <row r="60" spans="1:1" x14ac:dyDescent="0.2">
      <c r="A60" s="7"/>
    </row>
    <row r="61" spans="1:1" x14ac:dyDescent="0.2">
      <c r="A61" s="7"/>
    </row>
  </sheetData>
  <sheetProtection sheet="1" objects="1" scenarios="1"/>
  <mergeCells count="15">
    <mergeCell ref="F9:H9"/>
    <mergeCell ref="B10:D10"/>
    <mergeCell ref="G10:I10"/>
    <mergeCell ref="A22:J22"/>
    <mergeCell ref="A1:J1"/>
    <mergeCell ref="A2:J2"/>
    <mergeCell ref="A3:J3"/>
    <mergeCell ref="A5:J5"/>
    <mergeCell ref="A13:J13"/>
    <mergeCell ref="B6:J6"/>
    <mergeCell ref="B8:J8"/>
    <mergeCell ref="B11:J11"/>
    <mergeCell ref="B7:E7"/>
    <mergeCell ref="G7:H7"/>
    <mergeCell ref="B9:D9"/>
  </mergeCells>
  <phoneticPr fontId="1" type="noConversion"/>
  <dataValidations count="2">
    <dataValidation type="list" allowBlank="1" showInputMessage="1" showErrorMessage="1" sqref="B15:B20" xr:uid="{BCDE54D2-B8CC-433A-B9CF-927E3D6DF559}">
      <formula1>"Yes,No"</formula1>
    </dataValidation>
    <dataValidation type="decimal" operator="greaterThanOrEqual" allowBlank="1" showInputMessage="1" showErrorMessage="1" sqref="C24:C28 D24:D28 E24:E28 F24:F28 G24:G28 H24:H28 I24:I28" xr:uid="{18184518-F3F5-4F48-9E86-360E168548D6}">
      <formula1>0</formula1>
    </dataValidation>
  </dataValidations>
  <pageMargins left="0.75" right="0.75" top="1" bottom="1" header="0.5" footer="0.5"/>
  <pageSetup scale="86" orientation="portrait" r:id="rId1"/>
  <headerFooter alignWithMargins="0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Amend Existing Project</vt:lpstr>
      <vt:lpstr>Add New Project</vt:lpstr>
      <vt:lpstr>'Add New Project'!Print_Area</vt:lpstr>
      <vt:lpstr>'Amend Existing Project'!Print_Area</vt:lpstr>
    </vt:vector>
  </TitlesOfParts>
  <Company>DRCOG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john-c</dc:creator>
  <cp:lastModifiedBy>Josh Squires</cp:lastModifiedBy>
  <cp:lastPrinted>2015-04-17T15:01:03Z</cp:lastPrinted>
  <dcterms:created xsi:type="dcterms:W3CDTF">2001-07-09T14:28:05Z</dcterms:created>
  <dcterms:modified xsi:type="dcterms:W3CDTF">2026-05-01T15:31:09Z</dcterms:modified>
</cp:coreProperties>
</file>